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470" windowHeight="2760"/>
  </bookViews>
  <sheets>
    <sheet name="Лист1" sheetId="1" r:id="rId1"/>
  </sheets>
  <definedNames>
    <definedName name="_xlnm._FilterDatabase" localSheetId="0" hidden="1">Лист1!$AA$1:$AC$1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86" i="1" l="1"/>
  <c r="AC868" i="1" l="1"/>
  <c r="M423" i="1" l="1"/>
  <c r="Z127" i="1"/>
  <c r="M309" i="1" l="1"/>
  <c r="M85" i="1"/>
  <c r="Z451" i="1" l="1"/>
  <c r="L179" i="1" l="1"/>
  <c r="AC353" i="1" l="1"/>
  <c r="AB25" i="1" l="1"/>
  <c r="AB802" i="1"/>
  <c r="AB223" i="1"/>
  <c r="AB31" i="1"/>
  <c r="AB30" i="1"/>
  <c r="AB10" i="1"/>
  <c r="AB169" i="1"/>
  <c r="AB145" i="1"/>
  <c r="AB19" i="1"/>
  <c r="M961" i="1" l="1"/>
  <c r="W283" i="1"/>
  <c r="M498" i="1"/>
  <c r="H62" i="1"/>
  <c r="M114" i="1"/>
  <c r="M169" i="1" l="1"/>
  <c r="Y169" i="1"/>
  <c r="W169" i="1"/>
  <c r="M144" i="1" l="1"/>
  <c r="F149" i="1"/>
  <c r="AD195" i="1" l="1"/>
  <c r="M877" i="1" l="1"/>
  <c r="M967" i="1" l="1"/>
  <c r="M760" i="1"/>
  <c r="L820" i="1" l="1"/>
  <c r="W85" i="1" l="1"/>
  <c r="M24" i="1" l="1"/>
  <c r="G4" i="1" l="1"/>
  <c r="G869" i="1" l="1"/>
  <c r="M26" i="1" l="1"/>
  <c r="W237" i="1" l="1"/>
  <c r="M995" i="1"/>
  <c r="M926" i="1"/>
  <c r="M908" i="1"/>
  <c r="M558" i="1"/>
  <c r="M424" i="1"/>
  <c r="M386" i="1"/>
  <c r="F533" i="1" l="1"/>
  <c r="V25" i="1" l="1"/>
  <c r="K452" i="1"/>
  <c r="K453" i="1"/>
  <c r="L642" i="1"/>
  <c r="J651" i="1"/>
  <c r="I689" i="1"/>
  <c r="U823" i="1"/>
</calcChain>
</file>

<file path=xl/comments1.xml><?xml version="1.0" encoding="utf-8"?>
<comments xmlns="http://schemas.openxmlformats.org/spreadsheetml/2006/main">
  <authors>
    <author>Автор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+9100
</t>
        </r>
      </text>
    </comment>
    <comment ref="Y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оплаты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оплаты по 2 уч-кам.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оплаты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проверить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3348 за 2015
обещал до 09.06.18</t>
        </r>
      </text>
    </comment>
    <comment ref="AA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14100 заплатит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01.02.18 
1674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01.02.18
1674</t>
        </r>
      </text>
    </comment>
    <comment ref="V7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+3348</t>
        </r>
      </text>
    </comment>
    <comment ref="M8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+1350
</t>
        </r>
      </text>
    </comment>
    <comment ref="M8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+4200
</t>
        </r>
      </text>
    </comment>
    <comment ref="AA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14100 заплатит</t>
        </r>
      </text>
    </comment>
    <comment ref="W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+2232,11</t>
        </r>
      </text>
    </comment>
    <comment ref="M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оплатит до 30.04.18</t>
        </r>
      </text>
    </comment>
    <comment ref="M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+13902
</t>
        </r>
      </text>
    </comment>
    <comment ref="M1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+25200
</t>
        </r>
      </text>
    </comment>
    <comment ref="M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+4200
</t>
        </r>
      </text>
    </comment>
    <comment ref="M1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+4200</t>
        </r>
      </text>
    </comment>
    <comment ref="W1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
</t>
        </r>
      </text>
    </comment>
    <comment ref="AA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1С</t>
        </r>
      </text>
    </comment>
    <comment ref="M1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14955 за 16 г.</t>
        </r>
      </text>
    </comment>
    <comment ref="W1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+182
</t>
        </r>
      </text>
    </comment>
    <comment ref="M19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+25200
</t>
        </r>
      </text>
    </comment>
    <comment ref="B2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 1С</t>
        </r>
      </text>
    </comment>
    <comment ref="M2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+12410
</t>
        </r>
      </text>
    </comment>
    <comment ref="M25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+12410
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долги</t>
        </r>
      </text>
    </comment>
    <comment ref="AA2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  <comment ref="K2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10 000 каждое 15 число до декабря</t>
        </r>
      </text>
    </comment>
    <comment ref="K2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10 000 каждое 15 число месяца по декабрь</t>
        </r>
      </text>
    </comment>
    <comment ref="B3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долгов
</t>
        </r>
      </text>
    </comment>
    <comment ref="M3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+505
</t>
        </r>
      </text>
    </comment>
    <comment ref="M3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+505</t>
        </r>
      </text>
    </comment>
    <comment ref="W3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+2660
</t>
        </r>
      </text>
    </comment>
    <comment ref="M33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+25200
</t>
        </r>
      </text>
    </comment>
    <comment ref="N3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должен 10500
</t>
        </r>
      </text>
    </comment>
    <comment ref="B35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платит по мировому соглашению</t>
        </r>
      </text>
    </comment>
    <comment ref="M3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+505</t>
        </r>
      </text>
    </comment>
    <comment ref="M3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+505</t>
        </r>
      </text>
    </comment>
    <comment ref="M3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+505
</t>
        </r>
      </text>
    </comment>
    <comment ref="M4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+802,24</t>
        </r>
      </text>
    </comment>
    <comment ref="W4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+848,76</t>
        </r>
      </text>
    </comment>
    <comment ref="M4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перевод с дороги
</t>
        </r>
      </text>
    </comment>
    <comment ref="M48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+76</t>
        </r>
      </text>
    </comment>
    <comment ref="M5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+1125</t>
        </r>
      </text>
    </comment>
    <comment ref="AB50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 30.06.18
</t>
        </r>
      </text>
    </comment>
    <comment ref="B5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платит по мировому соглашению</t>
        </r>
      </text>
    </comment>
    <comment ref="M54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 10.06 до 16 800
</t>
        </r>
      </text>
    </comment>
    <comment ref="W5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+902</t>
        </r>
      </text>
    </comment>
    <comment ref="W5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+902
</t>
        </r>
      </text>
    </comment>
    <comment ref="M5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
</t>
        </r>
      </text>
    </comment>
    <comment ref="M5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
</t>
        </r>
      </text>
    </comment>
    <comment ref="M6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 за 2 пол</t>
        </r>
      </text>
    </comment>
    <comment ref="Z6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+15500</t>
        </r>
      </text>
    </comment>
    <comment ref="B6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платил НИЧЕГО, НИКОГДА</t>
        </r>
      </text>
    </comment>
    <comment ref="M64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+12600
</t>
        </r>
      </text>
    </comment>
    <comment ref="M6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+12600
</t>
        </r>
      </text>
    </comment>
    <comment ref="M65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+12600
</t>
        </r>
      </text>
    </comment>
    <comment ref="M7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+4200</t>
        </r>
      </text>
    </comment>
    <comment ref="M7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+4200</t>
        </r>
      </text>
    </comment>
    <comment ref="W8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+1674</t>
        </r>
      </text>
    </comment>
    <comment ref="W8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+1674
</t>
        </r>
      </text>
    </comment>
    <comment ref="Z8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+40 000 аванс
</t>
        </r>
      </text>
    </comment>
    <comment ref="A9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 кого участок???????</t>
        </r>
      </text>
    </comment>
    <comment ref="B9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заплатил только вступительный 3000
</t>
        </r>
      </text>
    </comment>
    <comment ref="B9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Сочинский!!!</t>
        </r>
      </text>
    </comment>
    <comment ref="A9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должен 5000 по целевому</t>
        </r>
      </text>
    </comment>
    <comment ref="W9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+3348
</t>
        </r>
      </text>
    </comment>
    <comment ref="W9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+32
</t>
        </r>
      </text>
    </comment>
    <comment ref="Y9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платил
</t>
        </r>
      </text>
    </comment>
    <comment ref="F9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 вопросом оплаты не видим
</t>
        </r>
      </text>
    </comment>
    <comment ref="M9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+137,62
</t>
        </r>
      </text>
    </comment>
    <comment ref="AA9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1С</t>
        </r>
      </text>
    </comment>
    <comment ref="AA9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1С</t>
        </r>
      </text>
    </comment>
    <comment ref="M10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переплата по аренде см 1С
</t>
        </r>
      </text>
    </comment>
    <comment ref="W10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+1674
</t>
        </r>
      </text>
    </comment>
    <comment ref="M10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</t>
        </r>
      </text>
    </comment>
    <comment ref="M10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</t>
        </r>
      </text>
    </comment>
    <comment ref="M10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</t>
        </r>
      </text>
    </comment>
    <comment ref="M10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+25200</t>
        </r>
      </text>
    </comment>
  </commentList>
</comments>
</file>

<file path=xl/sharedStrings.xml><?xml version="1.0" encoding="utf-8"?>
<sst xmlns="http://schemas.openxmlformats.org/spreadsheetml/2006/main" count="849" uniqueCount="689">
  <si>
    <t>№
Участка</t>
  </si>
  <si>
    <t>ФИО</t>
  </si>
  <si>
    <t>Членский взнос 2012</t>
  </si>
  <si>
    <t>Членский взнос 2013</t>
  </si>
  <si>
    <t>Приватизация</t>
  </si>
  <si>
    <t>Задолженность по потребленной э/э</t>
  </si>
  <si>
    <t xml:space="preserve">Тепин А. А. </t>
  </si>
  <si>
    <t>Дементьев М. А.</t>
  </si>
  <si>
    <t>Корниенко И. М</t>
  </si>
  <si>
    <t xml:space="preserve">Корниенко О.Ю. </t>
  </si>
  <si>
    <t>Горюнова О.В.</t>
  </si>
  <si>
    <t>Резкин В.Г.</t>
  </si>
  <si>
    <t>Карасев А. А</t>
  </si>
  <si>
    <t>Артющенко С. А</t>
  </si>
  <si>
    <t xml:space="preserve">Воронина О. В. </t>
  </si>
  <si>
    <t>Король В.Д.</t>
  </si>
  <si>
    <t xml:space="preserve">Капустина Н. В. </t>
  </si>
  <si>
    <t xml:space="preserve">Жуков С. Ю. </t>
  </si>
  <si>
    <t>Куницкая Г. Е.</t>
  </si>
  <si>
    <t>Юрикова Е.А.</t>
  </si>
  <si>
    <t>Федосеенко О.И.</t>
  </si>
  <si>
    <t>Порошина Л.М.</t>
  </si>
  <si>
    <t>Кривошеев А. С.</t>
  </si>
  <si>
    <t>Тюленев Ю. С.</t>
  </si>
  <si>
    <t>Синопальников  Д. О.</t>
  </si>
  <si>
    <t>Болотов В. В.</t>
  </si>
  <si>
    <t>Волощенко И.И.</t>
  </si>
  <si>
    <t>Жердев О. В.</t>
  </si>
  <si>
    <t>Шалдаев С. Е.</t>
  </si>
  <si>
    <t>Тихонова Г. В.</t>
  </si>
  <si>
    <t>Цыганков А.О.</t>
  </si>
  <si>
    <t xml:space="preserve">Цыганков А. О. </t>
  </si>
  <si>
    <t>Никифорова Е.В.</t>
  </si>
  <si>
    <t>Круглов М. В.</t>
  </si>
  <si>
    <t>Ефимов А. А.</t>
  </si>
  <si>
    <t>Морозов А.В.</t>
  </si>
  <si>
    <t>Лосков В. Н.</t>
  </si>
  <si>
    <t>Байкова Н. М.</t>
  </si>
  <si>
    <t>Епатко Е. А.</t>
  </si>
  <si>
    <t>Епатко М. Ю.</t>
  </si>
  <si>
    <t>Гришина А.О.</t>
  </si>
  <si>
    <t>Козлов В. А.</t>
  </si>
  <si>
    <t>Абрамян В. В.</t>
  </si>
  <si>
    <t>Белокопытов И. Ю.</t>
  </si>
  <si>
    <t>Стародубов С. Ю.</t>
  </si>
  <si>
    <t>Пискунов Д. М.</t>
  </si>
  <si>
    <t xml:space="preserve">Корд П. Э. </t>
  </si>
  <si>
    <t xml:space="preserve">Хачатрян В. А. </t>
  </si>
  <si>
    <t>Карузе Н. П.</t>
  </si>
  <si>
    <t>Мирончук Ю. Н.</t>
  </si>
  <si>
    <t xml:space="preserve">Кувшинова В. П. </t>
  </si>
  <si>
    <t xml:space="preserve">Савельева М. Б. </t>
  </si>
  <si>
    <t>Бойцова И.В.</t>
  </si>
  <si>
    <t>Опалько Т. И.</t>
  </si>
  <si>
    <t xml:space="preserve">Опалько Т. И. </t>
  </si>
  <si>
    <t>Опалько В. Н.</t>
  </si>
  <si>
    <t>Боровой А.В.</t>
  </si>
  <si>
    <t xml:space="preserve">Трофимова М. В. </t>
  </si>
  <si>
    <t>Крюкова Н. Г.</t>
  </si>
  <si>
    <t xml:space="preserve">Разумовский М. А. </t>
  </si>
  <si>
    <t>Аксенов С. М.</t>
  </si>
  <si>
    <t xml:space="preserve">Аксенов С. М. </t>
  </si>
  <si>
    <t>Езупов Д. В.</t>
  </si>
  <si>
    <t xml:space="preserve">Иванов Г. В. </t>
  </si>
  <si>
    <t xml:space="preserve">Леонтьев В. М. </t>
  </si>
  <si>
    <t xml:space="preserve">Пастушина В. Ю. </t>
  </si>
  <si>
    <t>Николаенко В. Н</t>
  </si>
  <si>
    <t xml:space="preserve">Брыжак Л. Н. </t>
  </si>
  <si>
    <t>Айсен А. А.</t>
  </si>
  <si>
    <t>Потапенко А.А.</t>
  </si>
  <si>
    <t>Рачина Н. И.</t>
  </si>
  <si>
    <t xml:space="preserve">Костанян С. Р. </t>
  </si>
  <si>
    <t>Сарана А. М.</t>
  </si>
  <si>
    <t>Хапугин И.М.</t>
  </si>
  <si>
    <t>Колтунов О. Ю</t>
  </si>
  <si>
    <t xml:space="preserve">Абрамян В. Р. </t>
  </si>
  <si>
    <t>Рак Е. Г.</t>
  </si>
  <si>
    <t>Юрищева К. Р</t>
  </si>
  <si>
    <t>Юрищева К. Р.</t>
  </si>
  <si>
    <t xml:space="preserve">Лихачева О. Е. </t>
  </si>
  <si>
    <t>Галич А. А.</t>
  </si>
  <si>
    <t>Рахматулин А. М.</t>
  </si>
  <si>
    <t>Шебалов И. Г.</t>
  </si>
  <si>
    <t xml:space="preserve">Шебалова Ю. Г. </t>
  </si>
  <si>
    <t>Антипов А.А.</t>
  </si>
  <si>
    <t>Казаченко А. А.</t>
  </si>
  <si>
    <t>Бирилов Ю.Г.</t>
  </si>
  <si>
    <t>Макарова О.В.</t>
  </si>
  <si>
    <t>Савилов А. Н</t>
  </si>
  <si>
    <t>Ярмоленко И. Ю.</t>
  </si>
  <si>
    <t>Казаков В. Н.</t>
  </si>
  <si>
    <t xml:space="preserve">Валыка В. С. </t>
  </si>
  <si>
    <t xml:space="preserve">Каширина О. В. </t>
  </si>
  <si>
    <t xml:space="preserve">Гадеева И. Ю.  </t>
  </si>
  <si>
    <t>Шишигин С. А.</t>
  </si>
  <si>
    <t>Комаров А. С.</t>
  </si>
  <si>
    <t>Богомолов С. Н.</t>
  </si>
  <si>
    <t xml:space="preserve">Рубанова Н. П. </t>
  </si>
  <si>
    <t xml:space="preserve">Яковлев В. А. </t>
  </si>
  <si>
    <t>Крикопол Я. Н.</t>
  </si>
  <si>
    <t>Грехнев А. Е.</t>
  </si>
  <si>
    <t>Буйневич С. А.</t>
  </si>
  <si>
    <t>Кравченко С. В.</t>
  </si>
  <si>
    <t>Артюх Н. Д.</t>
  </si>
  <si>
    <t>Уселене О. Ю.</t>
  </si>
  <si>
    <t>Уселис В. А.</t>
  </si>
  <si>
    <t>Суханов К. И.</t>
  </si>
  <si>
    <t>Иванов Е. В.</t>
  </si>
  <si>
    <t>Саркисов С. В.</t>
  </si>
  <si>
    <t>Каришин В. В.</t>
  </si>
  <si>
    <t>Зарецкий Р. Ю.</t>
  </si>
  <si>
    <t>Белов С. Б.</t>
  </si>
  <si>
    <t>Кузнецова С. А.</t>
  </si>
  <si>
    <t>Ломиногин С. Л.</t>
  </si>
  <si>
    <t>Павлюк Е.А.</t>
  </si>
  <si>
    <t>Беляков М. В.</t>
  </si>
  <si>
    <t>Белякова Н. Н.</t>
  </si>
  <si>
    <t xml:space="preserve">Гриб Ю. В. </t>
  </si>
  <si>
    <t xml:space="preserve">Гольдина А. С. </t>
  </si>
  <si>
    <t>Широкая Т. В</t>
  </si>
  <si>
    <t>Гасымов Д. М.</t>
  </si>
  <si>
    <t>Гасымов Р. Г.</t>
  </si>
  <si>
    <t xml:space="preserve">Булатова А. Х. </t>
  </si>
  <si>
    <t>Устинов С. В.</t>
  </si>
  <si>
    <t xml:space="preserve">Бурменкин А. И. </t>
  </si>
  <si>
    <t>Суслов А. В.</t>
  </si>
  <si>
    <t>Постнова Е. И</t>
  </si>
  <si>
    <t>Халецкий Н. А.</t>
  </si>
  <si>
    <t>Ниязова Е. В.</t>
  </si>
  <si>
    <t xml:space="preserve">Мирошников С. А. </t>
  </si>
  <si>
    <t>Барсуков А. М.</t>
  </si>
  <si>
    <t>Филиппов В. А.</t>
  </si>
  <si>
    <t>Федоров А. В.</t>
  </si>
  <si>
    <t>Лось М. Г.</t>
  </si>
  <si>
    <t>Бондарев С. А.</t>
  </si>
  <si>
    <t>Гундин Н.В.</t>
  </si>
  <si>
    <t>Оханцев А. В.</t>
  </si>
  <si>
    <t>Крылов А. А.</t>
  </si>
  <si>
    <t>Авдеев И. Б.</t>
  </si>
  <si>
    <t>Чурсин С. П.</t>
  </si>
  <si>
    <t>Руткина С.И.</t>
  </si>
  <si>
    <t>Иванова О. И.</t>
  </si>
  <si>
    <t>Голосов А.Н.</t>
  </si>
  <si>
    <t xml:space="preserve">Баракаева Э. Д. </t>
  </si>
  <si>
    <t>Древецкий А.П.</t>
  </si>
  <si>
    <t>Толстенева Н. Ф.</t>
  </si>
  <si>
    <t>Шевченко С.В.</t>
  </si>
  <si>
    <t>Ребенок Ю.С.</t>
  </si>
  <si>
    <t xml:space="preserve">Иванов А. А. </t>
  </si>
  <si>
    <t>Ефремова А. Ю.</t>
  </si>
  <si>
    <t>Липатова Е. В.</t>
  </si>
  <si>
    <t>Пономарева А. Т.</t>
  </si>
  <si>
    <t>Старостина С.И.</t>
  </si>
  <si>
    <t xml:space="preserve">Котоменкова О. Г. </t>
  </si>
  <si>
    <t>Фот М. С.</t>
  </si>
  <si>
    <t>Маслов А. В</t>
  </si>
  <si>
    <t xml:space="preserve">Эйвазов В. А </t>
  </si>
  <si>
    <t>Полевой Е.А.</t>
  </si>
  <si>
    <t>Свистунов А. В.</t>
  </si>
  <si>
    <t>Перерва Л.П.</t>
  </si>
  <si>
    <t>Сафонов А. С.</t>
  </si>
  <si>
    <t>Алейникова М. А.</t>
  </si>
  <si>
    <t>Вартик В.Г.</t>
  </si>
  <si>
    <t>Колмыков Г. Н.</t>
  </si>
  <si>
    <t>Ярчевский Е. И.</t>
  </si>
  <si>
    <t>Семенова Ю. М.</t>
  </si>
  <si>
    <t>Мартынюк И. В.</t>
  </si>
  <si>
    <t xml:space="preserve">Горобец О. Ф. </t>
  </si>
  <si>
    <t>Денисов В. С.</t>
  </si>
  <si>
    <t>Гремитских В. В.</t>
  </si>
  <si>
    <t>Глазунов А.А.</t>
  </si>
  <si>
    <t>Яковлева А.Ж.</t>
  </si>
  <si>
    <t>Корженевский А. В.</t>
  </si>
  <si>
    <t>Корнилов К. А.</t>
  </si>
  <si>
    <t>Масловский С. К.</t>
  </si>
  <si>
    <t>Петрова М. Г.</t>
  </si>
  <si>
    <t>Трачум В. А.</t>
  </si>
  <si>
    <t xml:space="preserve">Метельский В. М. </t>
  </si>
  <si>
    <t>Яблоков А.В,</t>
  </si>
  <si>
    <t>Чириева Р.Х.</t>
  </si>
  <si>
    <t>Мещерякова Э. А.</t>
  </si>
  <si>
    <t>Кочешков П. Ю.</t>
  </si>
  <si>
    <t>Котова К.Е.</t>
  </si>
  <si>
    <t>Качковский  С. В.</t>
  </si>
  <si>
    <t>Смолянинова И. С.</t>
  </si>
  <si>
    <t xml:space="preserve">Щанович А. В. </t>
  </si>
  <si>
    <t>Горелый С. П.</t>
  </si>
  <si>
    <t>Горелый В. С.</t>
  </si>
  <si>
    <t>Архипов С. В.</t>
  </si>
  <si>
    <t>Наумкин П. Ю.</t>
  </si>
  <si>
    <t>Кириленко Е. В.</t>
  </si>
  <si>
    <t xml:space="preserve">Баранов С. Е. </t>
  </si>
  <si>
    <t>Кудрина Л.С.</t>
  </si>
  <si>
    <t>Петров И. Л.</t>
  </si>
  <si>
    <t>Земляк Н. В.</t>
  </si>
  <si>
    <t>Ерохов А.Б.</t>
  </si>
  <si>
    <t>Купцова Е. В.</t>
  </si>
  <si>
    <t>Арсеньев А.С.</t>
  </si>
  <si>
    <t>Алексеев Ю. Н.</t>
  </si>
  <si>
    <t>Калабун С. А.</t>
  </si>
  <si>
    <t>Складчиков В. Н.</t>
  </si>
  <si>
    <t>Складчикова Г. Ю.</t>
  </si>
  <si>
    <t>Складчиков И. В.</t>
  </si>
  <si>
    <t>Сберегаев Г.В.</t>
  </si>
  <si>
    <t>Асрабаев А. Х.</t>
  </si>
  <si>
    <t xml:space="preserve">Тихонович В. И. </t>
  </si>
  <si>
    <t>Васильев М. В.</t>
  </si>
  <si>
    <t>Чупраков В. М.</t>
  </si>
  <si>
    <t>Мартюшев А.С.</t>
  </si>
  <si>
    <t>Горбачева И.В.</t>
  </si>
  <si>
    <t>Романов С.А.</t>
  </si>
  <si>
    <t>Цатурян А. А.</t>
  </si>
  <si>
    <t>Судакова И. В.</t>
  </si>
  <si>
    <t>Карпов Н. И.</t>
  </si>
  <si>
    <t>Достанко А. В</t>
  </si>
  <si>
    <t>Маркин В. А.</t>
  </si>
  <si>
    <t>Гущина С. Б.</t>
  </si>
  <si>
    <t>Абзианидзе А. В.</t>
  </si>
  <si>
    <t>Амелькин А. В.</t>
  </si>
  <si>
    <t>Сысенко А. Н.</t>
  </si>
  <si>
    <t>Абзианидзе Н. В.</t>
  </si>
  <si>
    <t>Куликов Д.Г.</t>
  </si>
  <si>
    <t>Лазарева З. К.</t>
  </si>
  <si>
    <t>Петрова К. С.</t>
  </si>
  <si>
    <t xml:space="preserve">Ульрих Е. А. </t>
  </si>
  <si>
    <t>Орлова Т.М.</t>
  </si>
  <si>
    <t>Цивашова Ю.В.</t>
  </si>
  <si>
    <t xml:space="preserve">Бородин Н. А </t>
  </si>
  <si>
    <t>Саркисов К. Б.</t>
  </si>
  <si>
    <t>Саркисов С. К.</t>
  </si>
  <si>
    <t>,</t>
  </si>
  <si>
    <t>Фофонов С. Я.</t>
  </si>
  <si>
    <t>Доскач С.С.</t>
  </si>
  <si>
    <t>Безъязыков А.Д.</t>
  </si>
  <si>
    <t>Демин О.А.</t>
  </si>
  <si>
    <t>Газукин Ю. П.</t>
  </si>
  <si>
    <t>Радионова И. В.</t>
  </si>
  <si>
    <t>Степанов М. С.</t>
  </si>
  <si>
    <t>Панкратов А. А.</t>
  </si>
  <si>
    <t>Курченко О. Б.</t>
  </si>
  <si>
    <t>Жуков В. В.</t>
  </si>
  <si>
    <t>Зимин Л.В.</t>
  </si>
  <si>
    <t>Евдокимов И.А.</t>
  </si>
  <si>
    <t>Андрущенко В. И.</t>
  </si>
  <si>
    <t>Коломенцев С.Н.</t>
  </si>
  <si>
    <t>Климина Т. В.</t>
  </si>
  <si>
    <t>Иголкина Е. Г.</t>
  </si>
  <si>
    <t xml:space="preserve">Балуков В. Б. </t>
  </si>
  <si>
    <t xml:space="preserve">Балукова Г. И. </t>
  </si>
  <si>
    <t>Тахер А.А.</t>
  </si>
  <si>
    <t>Хороших А.Н.</t>
  </si>
  <si>
    <t>Орлова О.Н.</t>
  </si>
  <si>
    <t>Сарычев Д. Ю.</t>
  </si>
  <si>
    <t>Сарычев Ю. В.</t>
  </si>
  <si>
    <t>Сухотерина Е. Г.</t>
  </si>
  <si>
    <t xml:space="preserve">Сухотерина Е. Г. </t>
  </si>
  <si>
    <t>Тихонов М. А.</t>
  </si>
  <si>
    <t>Павлова Л.В.</t>
  </si>
  <si>
    <t>Плохотюк С. С.</t>
  </si>
  <si>
    <t>Ибрагимов В. И.</t>
  </si>
  <si>
    <t>Лысенков П.В.</t>
  </si>
  <si>
    <t>Александров К.Г.</t>
  </si>
  <si>
    <t>Попова В.П.</t>
  </si>
  <si>
    <t>Рыховская М. С.</t>
  </si>
  <si>
    <t>Давидзон С. И.</t>
  </si>
  <si>
    <t>Соловьева О. Ю.</t>
  </si>
  <si>
    <t>Оринич Д. К.</t>
  </si>
  <si>
    <t>Оринич К. А.</t>
  </si>
  <si>
    <t>Оринич С. К.</t>
  </si>
  <si>
    <t>Титов А. Н.</t>
  </si>
  <si>
    <t xml:space="preserve">Ледовский  А. А. </t>
  </si>
  <si>
    <t>Никольский М.Ю.</t>
  </si>
  <si>
    <t>Михайлова О.В</t>
  </si>
  <si>
    <t>Шамрин Е.А.</t>
  </si>
  <si>
    <t>Семеняко Д. С.</t>
  </si>
  <si>
    <t xml:space="preserve">Буракова О. С. </t>
  </si>
  <si>
    <t xml:space="preserve">Петров П. Е. </t>
  </si>
  <si>
    <t>Лысьев В. П.</t>
  </si>
  <si>
    <t xml:space="preserve">Харченко А. П. </t>
  </si>
  <si>
    <t>Макурина Н. М.</t>
  </si>
  <si>
    <t>Кузьминский Г. И.</t>
  </si>
  <si>
    <t>Петухов А. В.</t>
  </si>
  <si>
    <t>Петухова М. А.</t>
  </si>
  <si>
    <t>Головко Н. И.</t>
  </si>
  <si>
    <t>Клепча А. Н.</t>
  </si>
  <si>
    <t>Иванова С. А.</t>
  </si>
  <si>
    <t>Пашечко М. Э.</t>
  </si>
  <si>
    <t>Муртазин Р.И.</t>
  </si>
  <si>
    <t>Ясавиев Р. Р.</t>
  </si>
  <si>
    <t>Казанский Р. А.</t>
  </si>
  <si>
    <t>Неведрова А. Ю.</t>
  </si>
  <si>
    <t xml:space="preserve">Князев Д. В. </t>
  </si>
  <si>
    <t>Яицкий Л.Ю.</t>
  </si>
  <si>
    <t>Яицкая О.С.</t>
  </si>
  <si>
    <t>Наволоцкая Т. Н.</t>
  </si>
  <si>
    <t>Круч (Зуева) Д. А.</t>
  </si>
  <si>
    <t>Межуева Р. Н.</t>
  </si>
  <si>
    <t>Нифонтов В.В.</t>
  </si>
  <si>
    <t>Сазонов М. А.</t>
  </si>
  <si>
    <t>Глушан А. А.</t>
  </si>
  <si>
    <t xml:space="preserve">Солод С. В. </t>
  </si>
  <si>
    <t>Моргунов А. А.</t>
  </si>
  <si>
    <t>Гасратов Д.А.</t>
  </si>
  <si>
    <t xml:space="preserve">Ковалева Е. В. </t>
  </si>
  <si>
    <t>Рожков С.И.</t>
  </si>
  <si>
    <t>Курбанов Р. Н.</t>
  </si>
  <si>
    <t xml:space="preserve">Баринов М.И. </t>
  </si>
  <si>
    <t>Львова И.А.</t>
  </si>
  <si>
    <t>Чернов Д. Б.</t>
  </si>
  <si>
    <t>Жуковский М. И.</t>
  </si>
  <si>
    <t>Кузнецов Н. С.</t>
  </si>
  <si>
    <t>Тришин А. В.</t>
  </si>
  <si>
    <t>Ковалев Д.Е.</t>
  </si>
  <si>
    <t>Подоплелов А. В.</t>
  </si>
  <si>
    <t>Корпусенко В.Н.</t>
  </si>
  <si>
    <t>Мартынов Е.Г.</t>
  </si>
  <si>
    <t>Романова А.А.</t>
  </si>
  <si>
    <t>Несветаев А. И.</t>
  </si>
  <si>
    <t>Ислентьев Д. А.</t>
  </si>
  <si>
    <t>Смирнова Е. Ю.</t>
  </si>
  <si>
    <t>Сдвижков А. Ю.</t>
  </si>
  <si>
    <t>Полегошко С. В.</t>
  </si>
  <si>
    <t>Вязьминова М.В.</t>
  </si>
  <si>
    <t>Миронов А. Ю.</t>
  </si>
  <si>
    <t>Коледина О. В.</t>
  </si>
  <si>
    <t>Ванюшечев А. И.</t>
  </si>
  <si>
    <t>Щетинин В. А.</t>
  </si>
  <si>
    <t>Андреев В. В.</t>
  </si>
  <si>
    <t>Юрчик М.И.</t>
  </si>
  <si>
    <t>Миронов А. В.</t>
  </si>
  <si>
    <t>Сидоров И.А.</t>
  </si>
  <si>
    <t>Цветов П. Е.</t>
  </si>
  <si>
    <t>Алексеев С.Е.</t>
  </si>
  <si>
    <t xml:space="preserve">Буша Е. В. </t>
  </si>
  <si>
    <t xml:space="preserve">Буша И. М. </t>
  </si>
  <si>
    <t>Миронов В. И.</t>
  </si>
  <si>
    <t>Криль С.В.</t>
  </si>
  <si>
    <t>Елькин А. В.</t>
  </si>
  <si>
    <t>Елькина К. М.</t>
  </si>
  <si>
    <t>Станченко Н. А.</t>
  </si>
  <si>
    <t>Девятов А. М.</t>
  </si>
  <si>
    <t>Алексеев Д. Н.</t>
  </si>
  <si>
    <t>Седов И. А.</t>
  </si>
  <si>
    <t>Малиневская Э.А.</t>
  </si>
  <si>
    <t>Ларюхин А.А.</t>
  </si>
  <si>
    <t>Кузин А. Н.</t>
  </si>
  <si>
    <t>Цапро Д. П.</t>
  </si>
  <si>
    <t>Шилов С.Л.</t>
  </si>
  <si>
    <t>Беленьчев И. В.</t>
  </si>
  <si>
    <t>Пойда В. И.</t>
  </si>
  <si>
    <t xml:space="preserve">Веселова М. А. </t>
  </si>
  <si>
    <t>Дубинецкий В. Н.</t>
  </si>
  <si>
    <t>Максумов Д. Р.</t>
  </si>
  <si>
    <t>Максумова Э. Г.</t>
  </si>
  <si>
    <t>Демина О.П.</t>
  </si>
  <si>
    <t>Синькевич И.В.</t>
  </si>
  <si>
    <t>Жигадло В. Э.</t>
  </si>
  <si>
    <t xml:space="preserve">Жигадло В. Э. </t>
  </si>
  <si>
    <t>Суворов Э.Э.</t>
  </si>
  <si>
    <t>Нихельман С. Ю.</t>
  </si>
  <si>
    <t>Исмаилов Э. Д.</t>
  </si>
  <si>
    <t>Тимаков Д. Н.</t>
  </si>
  <si>
    <t xml:space="preserve">Денисов С. В. </t>
  </si>
  <si>
    <t xml:space="preserve">Агафонов О. Е.  </t>
  </si>
  <si>
    <t>Коновалов Е.Ю.</t>
  </si>
  <si>
    <t>Черняева И. Ю.</t>
  </si>
  <si>
    <t>Селютина Л.А.</t>
  </si>
  <si>
    <t>Пыльцов Д. А.</t>
  </si>
  <si>
    <t>Васильев А.Ю.</t>
  </si>
  <si>
    <t>Храпунов И.А.</t>
  </si>
  <si>
    <t>Гребенщиков К.Н.</t>
  </si>
  <si>
    <t>Смыков О.С.</t>
  </si>
  <si>
    <t>Ушакова И.В.</t>
  </si>
  <si>
    <t>Аскеров М. А.</t>
  </si>
  <si>
    <t>Рассулов М. С.</t>
  </si>
  <si>
    <t>Михайлов А. Н.</t>
  </si>
  <si>
    <t>Найденов И. А.</t>
  </si>
  <si>
    <t>Лазовский Н. Н</t>
  </si>
  <si>
    <t>Романенко А. П.</t>
  </si>
  <si>
    <t>Погорелов А.Д.</t>
  </si>
  <si>
    <t>Пасько И.В.</t>
  </si>
  <si>
    <t>Симонов К.А.</t>
  </si>
  <si>
    <t>Безменко А. А.</t>
  </si>
  <si>
    <t xml:space="preserve">Тимофеев А. Ю. </t>
  </si>
  <si>
    <t>Тимофеев А. Ю.</t>
  </si>
  <si>
    <t>Воронин В. А.</t>
  </si>
  <si>
    <t>Коваленко Ю.В.</t>
  </si>
  <si>
    <t>Лесной В. В.</t>
  </si>
  <si>
    <t>Бас М. В.</t>
  </si>
  <si>
    <t>Осадчук Г. В.</t>
  </si>
  <si>
    <t>Чечко В. Г.</t>
  </si>
  <si>
    <t>Вельб Д.В.</t>
  </si>
  <si>
    <t>Чистяков А. В.</t>
  </si>
  <si>
    <t>Байкин М.А.</t>
  </si>
  <si>
    <t>Фролов А.В.</t>
  </si>
  <si>
    <t>Поддубных И.Н.</t>
  </si>
  <si>
    <t>Селиванов А. А.</t>
  </si>
  <si>
    <t>Бесеганич А. Ю.</t>
  </si>
  <si>
    <t>Байзель И. А.</t>
  </si>
  <si>
    <t>Сабитов И. К.</t>
  </si>
  <si>
    <t>Лавицкий О. В.</t>
  </si>
  <si>
    <t>Бережнов Ю. А.</t>
  </si>
  <si>
    <t>Ковальский И. М.</t>
  </si>
  <si>
    <t xml:space="preserve">Рудометкина Е. А. </t>
  </si>
  <si>
    <t>Солманова Е.Н.</t>
  </si>
  <si>
    <t>Козлова К. М.</t>
  </si>
  <si>
    <t>Некора Е. Б.</t>
  </si>
  <si>
    <t>Кисляков Е. Н.</t>
  </si>
  <si>
    <t>Линчевский С.Н.</t>
  </si>
  <si>
    <t xml:space="preserve">Найденов В. И. </t>
  </si>
  <si>
    <t>Пестов К.В.</t>
  </si>
  <si>
    <t xml:space="preserve">Офицеров В. В. </t>
  </si>
  <si>
    <t>Аппазов Р. Н.</t>
  </si>
  <si>
    <t>Киракосян А. А.</t>
  </si>
  <si>
    <t>Никиткин Ю. Е.</t>
  </si>
  <si>
    <t>Спесивец А. Ф.</t>
  </si>
  <si>
    <t>Андрианов А. А.</t>
  </si>
  <si>
    <t>Браснибрат С. П.</t>
  </si>
  <si>
    <t>Харакозов К. М.</t>
  </si>
  <si>
    <t>Буланов В. В.</t>
  </si>
  <si>
    <t xml:space="preserve">Иванова Е. Ю. </t>
  </si>
  <si>
    <t>Стецюра А.К.</t>
  </si>
  <si>
    <t>Стецюра А. А.</t>
  </si>
  <si>
    <t>Дукул А. В.</t>
  </si>
  <si>
    <t xml:space="preserve">Францев С. Л. </t>
  </si>
  <si>
    <t>Зайцев Ю.П.</t>
  </si>
  <si>
    <t xml:space="preserve">Полухин К. А. </t>
  </si>
  <si>
    <t>Полухин К. А.</t>
  </si>
  <si>
    <t>Печениговская А.А.</t>
  </si>
  <si>
    <t xml:space="preserve">Антипова М. И. </t>
  </si>
  <si>
    <t>Антипова М. И.</t>
  </si>
  <si>
    <t>Миронов С.В.</t>
  </si>
  <si>
    <t>Гаджиева Лала</t>
  </si>
  <si>
    <t>Обрезко Ю. Н.</t>
  </si>
  <si>
    <t>Петров А. С.</t>
  </si>
  <si>
    <t>Дворянчиков В. В.</t>
  </si>
  <si>
    <t>Ромашевский Б. В.</t>
  </si>
  <si>
    <t>Дмитриева С. Е.</t>
  </si>
  <si>
    <t>Орехова А. В.</t>
  </si>
  <si>
    <t>Рябова О.Ю.</t>
  </si>
  <si>
    <t xml:space="preserve">Степанян Ш. Г. </t>
  </si>
  <si>
    <t>Кравчук Ю. А.</t>
  </si>
  <si>
    <t>Харин И. Д.</t>
  </si>
  <si>
    <t>Трофимова С.А.</t>
  </si>
  <si>
    <t xml:space="preserve">Смущенко Л. Р. </t>
  </si>
  <si>
    <t>Гончаров А. В.</t>
  </si>
  <si>
    <t>Жугин Н. П.</t>
  </si>
  <si>
    <t>Лозовая Н. В.</t>
  </si>
  <si>
    <t>Гариев Д.В.</t>
  </si>
  <si>
    <t>Чаплыгин А. В.</t>
  </si>
  <si>
    <t xml:space="preserve">Сафонов Н. С. </t>
  </si>
  <si>
    <t>Степанова Т. Н.</t>
  </si>
  <si>
    <t>Петухова Л.Н.</t>
  </si>
  <si>
    <t>Петухова Л. Н.</t>
  </si>
  <si>
    <t>Берский О. В.</t>
  </si>
  <si>
    <t>Помоз В. В.</t>
  </si>
  <si>
    <t xml:space="preserve">Мороз С. Н. </t>
  </si>
  <si>
    <t>Глебов В.Б.</t>
  </si>
  <si>
    <t>Юдинков С. Б.</t>
  </si>
  <si>
    <t>Федорович Ю. И.</t>
  </si>
  <si>
    <t>Геец В. В.</t>
  </si>
  <si>
    <t>Масиев С. С.</t>
  </si>
  <si>
    <t>Джавадов В. Ш.</t>
  </si>
  <si>
    <t>Атенбеков Р. А.</t>
  </si>
  <si>
    <t>Каховская Н.А.</t>
  </si>
  <si>
    <t>Хабарова А. А.</t>
  </si>
  <si>
    <t>Тараканов А. Н.</t>
  </si>
  <si>
    <t>Опанасенко М. А.</t>
  </si>
  <si>
    <t>Чайченко В. Б.</t>
  </si>
  <si>
    <t>Чайченко О. Л.</t>
  </si>
  <si>
    <t>Тарасов А. С.</t>
  </si>
  <si>
    <t>Ковальчук Е. А.</t>
  </si>
  <si>
    <t>Ковальчук А. П.</t>
  </si>
  <si>
    <t>Дариенко Р. О.</t>
  </si>
  <si>
    <t>Лучинский Д. П.</t>
  </si>
  <si>
    <t>Старцева А. Е.</t>
  </si>
  <si>
    <t>Григорьева Г.П.</t>
  </si>
  <si>
    <t>Абраменков В.В.</t>
  </si>
  <si>
    <t>Пухаев А. А.</t>
  </si>
  <si>
    <t>Лагкуев М. И.</t>
  </si>
  <si>
    <t>Кореньков В. А.</t>
  </si>
  <si>
    <t xml:space="preserve">Андреева  Я. В. </t>
  </si>
  <si>
    <t>Крутова Н.Г.</t>
  </si>
  <si>
    <t>Короткий В. А.</t>
  </si>
  <si>
    <t>Тамаева Л. И.</t>
  </si>
  <si>
    <t>Лавринова Я. А.</t>
  </si>
  <si>
    <t>Макин М. А.</t>
  </si>
  <si>
    <t>Тылис И. Л.</t>
  </si>
  <si>
    <t>Тихомиров Г. Е.</t>
  </si>
  <si>
    <t>Маркова Т.В.</t>
  </si>
  <si>
    <t xml:space="preserve">Чайченко О. Л. </t>
  </si>
  <si>
    <t>Оноприюк И. С.</t>
  </si>
  <si>
    <t>Смирнова Т.П.</t>
  </si>
  <si>
    <t>Шавель Ю.В.</t>
  </si>
  <si>
    <t>Ибрагимова И.Б.</t>
  </si>
  <si>
    <t>Хазов В.Н.</t>
  </si>
  <si>
    <t>Костомахина Ю. А.</t>
  </si>
  <si>
    <t>Попов А. В.</t>
  </si>
  <si>
    <t xml:space="preserve">Ломакина В. А. </t>
  </si>
  <si>
    <t>Тимохина А. А.</t>
  </si>
  <si>
    <t>Петров С.Н.</t>
  </si>
  <si>
    <t>Мустафаев Э. С.</t>
  </si>
  <si>
    <t>Мусиенко О. Н.</t>
  </si>
  <si>
    <t>Рогачев Д.В.</t>
  </si>
  <si>
    <t>Васильчиков В. К.</t>
  </si>
  <si>
    <t>Глухова М. Г.</t>
  </si>
  <si>
    <t>Завьялова М. Н.</t>
  </si>
  <si>
    <t>Маркова Т.Н.</t>
  </si>
  <si>
    <t>Касимов А.В.</t>
  </si>
  <si>
    <t xml:space="preserve">Лукьянова Т. А. </t>
  </si>
  <si>
    <t xml:space="preserve">Степанова Т. Н. </t>
  </si>
  <si>
    <t>Титова Н.Ф.</t>
  </si>
  <si>
    <t>Осовская А.Г.</t>
  </si>
  <si>
    <t>Голодюк Ю.В.</t>
  </si>
  <si>
    <t>Иванов В.М.</t>
  </si>
  <si>
    <t>Драй Д.А.</t>
  </si>
  <si>
    <t>Бочкарева М. В.</t>
  </si>
  <si>
    <t>Гришин К.В.</t>
  </si>
  <si>
    <t>Лужецкая Н.В.</t>
  </si>
  <si>
    <t xml:space="preserve">Афонин А. А. </t>
  </si>
  <si>
    <t>Насонов Е. В.</t>
  </si>
  <si>
    <t>Федорова М.В.</t>
  </si>
  <si>
    <t>Картошкина Е.А.</t>
  </si>
  <si>
    <t>Матвеев К.А.</t>
  </si>
  <si>
    <t>Коростелев О. В.</t>
  </si>
  <si>
    <t>Рак Д.С.</t>
  </si>
  <si>
    <t>Плясов М.Л.</t>
  </si>
  <si>
    <t>Кривоспицкий В.А.</t>
  </si>
  <si>
    <t>Тимофеева Г.Н.</t>
  </si>
  <si>
    <t>Быстров Д. В.</t>
  </si>
  <si>
    <t>Акимов Д.С.</t>
  </si>
  <si>
    <t>Коваленко А.Н.</t>
  </si>
  <si>
    <t>Ляцевич Н.Л.</t>
  </si>
  <si>
    <t>Масленикова О.А.</t>
  </si>
  <si>
    <t xml:space="preserve">Ежиков  Д. А. </t>
  </si>
  <si>
    <t>Казанская Л. Ю.</t>
  </si>
  <si>
    <t>Чеснокова И. С.</t>
  </si>
  <si>
    <t>Михеева Е.С.</t>
  </si>
  <si>
    <t>Платонов В.С.</t>
  </si>
  <si>
    <t xml:space="preserve">Игнаткин А. Н. </t>
  </si>
  <si>
    <t>Антонова А.В.</t>
  </si>
  <si>
    <t>Шакина О. А.</t>
  </si>
  <si>
    <t>Демчинская Е.В.</t>
  </si>
  <si>
    <t>Яковлев А.В</t>
  </si>
  <si>
    <t>Михайлова Л.П.</t>
  </si>
  <si>
    <t>Котова А.В.</t>
  </si>
  <si>
    <t>Панчошный Д. Н.</t>
  </si>
  <si>
    <t>Романчук В. А.</t>
  </si>
  <si>
    <t>Рубиньчик И. Ф.</t>
  </si>
  <si>
    <t>Хороших А.А.</t>
  </si>
  <si>
    <t xml:space="preserve">Шмитько Т. Н. </t>
  </si>
  <si>
    <t>Арнаутова Л.Н.</t>
  </si>
  <si>
    <t>Иванова В. В.</t>
  </si>
  <si>
    <t xml:space="preserve">Иванов С. М. </t>
  </si>
  <si>
    <t>Бердников В.О.</t>
  </si>
  <si>
    <t>Козина Ю. С.</t>
  </si>
  <si>
    <t>Гаврилов В. М.</t>
  </si>
  <si>
    <t>Пахомова С. Т.</t>
  </si>
  <si>
    <t>Пономарев А. В.</t>
  </si>
  <si>
    <t>Беспалов В. Л.</t>
  </si>
  <si>
    <t xml:space="preserve">Зевина Т. В. </t>
  </si>
  <si>
    <t>Вашкевич А. А.</t>
  </si>
  <si>
    <t>Забело А. Н.</t>
  </si>
  <si>
    <t>Зарешнюк С.Н.</t>
  </si>
  <si>
    <t>Москаленко Е.М.</t>
  </si>
  <si>
    <t>Проханова А. Ш.</t>
  </si>
  <si>
    <t>Яицкий М. Ю.</t>
  </si>
  <si>
    <t>Ханькова Л. Ю.</t>
  </si>
  <si>
    <t>Кузнецова В.Э.</t>
  </si>
  <si>
    <t>Савостьян Л. Е.</t>
  </si>
  <si>
    <t>Исакова Ю. В.</t>
  </si>
  <si>
    <t>Ткач С.Г.</t>
  </si>
  <si>
    <t>Дубинкин В. В.</t>
  </si>
  <si>
    <t>Курсеитова Л. Р.</t>
  </si>
  <si>
    <t>Долинич Ю.В.</t>
  </si>
  <si>
    <t>Замятин В.Ю.</t>
  </si>
  <si>
    <t>Федоров Алексей. А.</t>
  </si>
  <si>
    <t xml:space="preserve">Богданов А. И. </t>
  </si>
  <si>
    <t>Кунгуров А. А.</t>
  </si>
  <si>
    <t>Губернаторов Д. В.</t>
  </si>
  <si>
    <t>Сидорова Е. В.</t>
  </si>
  <si>
    <t>Алов А.С.</t>
  </si>
  <si>
    <t>Васин В.И.</t>
  </si>
  <si>
    <t>Гончарова О.А.</t>
  </si>
  <si>
    <t>Шелаболин Ю.А.</t>
  </si>
  <si>
    <t>Здоровяк А.С.</t>
  </si>
  <si>
    <t>Репина Н.К.</t>
  </si>
  <si>
    <t>Судиловская Н. К.</t>
  </si>
  <si>
    <t>Семенцов М.Ю.</t>
  </si>
  <si>
    <t>Гриневич К.В.</t>
  </si>
  <si>
    <t>Лукьянов А. В.</t>
  </si>
  <si>
    <t>Устюжанин С. А.</t>
  </si>
  <si>
    <t>Савельева К. В.</t>
  </si>
  <si>
    <t>Абакумов А. В.</t>
  </si>
  <si>
    <t>Андреев А.П.</t>
  </si>
  <si>
    <t>Малыхин О. Н.</t>
  </si>
  <si>
    <t>Слепцова Е. А.</t>
  </si>
  <si>
    <t>Федотова О.В.</t>
  </si>
  <si>
    <t>Айсен А.А.</t>
  </si>
  <si>
    <t>Петров Д.А.</t>
  </si>
  <si>
    <t>Сережин Д. В.</t>
  </si>
  <si>
    <t>Власова Е. А.</t>
  </si>
  <si>
    <t xml:space="preserve">Вовк В. В. </t>
  </si>
  <si>
    <t>Ахромейко А.И.</t>
  </si>
  <si>
    <t>Комиссарова О.Л.</t>
  </si>
  <si>
    <t>Сидоренкова М. В.</t>
  </si>
  <si>
    <t>Базлова Т.С.</t>
  </si>
  <si>
    <t xml:space="preserve">Пшеничный О. А. </t>
  </si>
  <si>
    <t>Тотрова О.О.</t>
  </si>
  <si>
    <t>Уткина Н. И.</t>
  </si>
  <si>
    <t>Аникьева Е. Б.</t>
  </si>
  <si>
    <t>Никитин Д.Ю.</t>
  </si>
  <si>
    <t>Уразов М. В.</t>
  </si>
  <si>
    <t>Папировский Г. Т.</t>
  </si>
  <si>
    <t>Жилина  Л.В.</t>
  </si>
  <si>
    <t>Мольков А.Ю.</t>
  </si>
  <si>
    <t xml:space="preserve">Ожиганова О. В. </t>
  </si>
  <si>
    <t>Ожиганов А. С.</t>
  </si>
  <si>
    <t>Мамаев К.О.</t>
  </si>
  <si>
    <t>Негреба В.Н.</t>
  </si>
  <si>
    <t>Макарычев Ю. Б.</t>
  </si>
  <si>
    <t>Лозовой  А.Н.</t>
  </si>
  <si>
    <t>Федорова Т. В.</t>
  </si>
  <si>
    <t>Нестеров Д. В.</t>
  </si>
  <si>
    <t>Максютенко А. А.</t>
  </si>
  <si>
    <t>Григорьев Н.П.</t>
  </si>
  <si>
    <t>Комышева Е.Л.</t>
  </si>
  <si>
    <t>Киричек Е.А.</t>
  </si>
  <si>
    <t>Халецкая Р.М.</t>
  </si>
  <si>
    <t>87а</t>
  </si>
  <si>
    <t>Макаренко С. В.</t>
  </si>
  <si>
    <t xml:space="preserve"> </t>
  </si>
  <si>
    <t>Миновский И.А.</t>
  </si>
  <si>
    <t>Маликова М.М.</t>
  </si>
  <si>
    <t>Федосеев В.В.</t>
  </si>
  <si>
    <t>Москвин А.С.</t>
  </si>
  <si>
    <t>Ломтев Д.М.</t>
  </si>
  <si>
    <t>Александрова Л.А.</t>
  </si>
  <si>
    <t>Русяев Н.</t>
  </si>
  <si>
    <t>Дубовая(Беленчева) Е. И.</t>
  </si>
  <si>
    <t>Королев А.П.</t>
  </si>
  <si>
    <t>Коновалова М.В.</t>
  </si>
  <si>
    <t>Моэдо Э.И.</t>
  </si>
  <si>
    <t>Антоненко А.С.</t>
  </si>
  <si>
    <t>Мигай В. В.</t>
  </si>
  <si>
    <t>Ушаков Д.В.</t>
  </si>
  <si>
    <t>Мельникова(Егорова) О. С.</t>
  </si>
  <si>
    <t>Фомина А.А.</t>
  </si>
  <si>
    <t>Горбачева Д.А.</t>
  </si>
  <si>
    <t>Ващенко Н.А.</t>
  </si>
  <si>
    <t>Хачатрян В. А.</t>
  </si>
  <si>
    <t>АбрОмян В.Р.?</t>
  </si>
  <si>
    <t>Макарова И.А.</t>
  </si>
  <si>
    <t>блокировка</t>
  </si>
  <si>
    <t>Нарушение регламента СНП</t>
  </si>
  <si>
    <t>Корабельник О.А.</t>
  </si>
  <si>
    <t>Потапенко И.А.</t>
  </si>
  <si>
    <t>Компенсация аренды 2013</t>
  </si>
  <si>
    <t>Членский взнос 2018: первое полугодие</t>
  </si>
  <si>
    <t>Членский взнос 2017: второе полугодие</t>
  </si>
  <si>
    <t>Членский взнос 2017: первое полугодие</t>
  </si>
  <si>
    <t>Членский взнос 2016: второе полугодие</t>
  </si>
  <si>
    <t>Членский взнос 2016: первое полугодие</t>
  </si>
  <si>
    <t>Членский взнос 2015: второе полугодие</t>
  </si>
  <si>
    <t>Членский взнос 2015: первое полугодие</t>
  </si>
  <si>
    <t>Членский взнос 2014: второе полугодие</t>
  </si>
  <si>
    <t>Членский взнос 2014: первое полугодие</t>
  </si>
  <si>
    <t>Компенсация аренды 2014: первое полугодие</t>
  </si>
  <si>
    <t>Компенсация аренды 2014 второе полугодие</t>
  </si>
  <si>
    <t>Компенсация аренды 2015: первое полугодие</t>
  </si>
  <si>
    <t>Компенсация аренды 2015 второе полугодие</t>
  </si>
  <si>
    <t>Компенсация аренды 2016: первое полугодие</t>
  </si>
  <si>
    <t>Компенсация аренды 2016 второе полугодие</t>
  </si>
  <si>
    <t>Компенсация аренды 2017: первое полугодие</t>
  </si>
  <si>
    <t>Компенсация аренды 2017: второе полугодие</t>
  </si>
  <si>
    <t xml:space="preserve">Компенсация аренды 2018:
</t>
  </si>
  <si>
    <t>Кадастровые работы</t>
  </si>
  <si>
    <t>Взнос на МОП</t>
  </si>
  <si>
    <t>Сипович Д.В.</t>
  </si>
  <si>
    <t>Агафонова А.А.</t>
  </si>
  <si>
    <t>Гусева М.Н.</t>
  </si>
  <si>
    <t>Маленко Л.В.</t>
  </si>
  <si>
    <t>Хвостов В.А.</t>
  </si>
  <si>
    <t>Гордиенко В.С.</t>
  </si>
  <si>
    <t>Ремонт дороги</t>
  </si>
  <si>
    <t>Кудрин А.В.</t>
  </si>
  <si>
    <t>Лебедев М.П.</t>
  </si>
  <si>
    <t>Капустин А.А.</t>
  </si>
  <si>
    <t>Цепковская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</si>
</sst>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/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/>
    <xf numFmtId="0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/>
    <xf numFmtId="0" fontId="6" fillId="3" borderId="1" xfId="0" applyNumberFormat="1" applyFont="1" applyFill="1" applyBorder="1"/>
    <xf numFmtId="0" fontId="8" fillId="2" borderId="1" xfId="0" applyNumberFormat="1" applyFont="1" applyFill="1" applyBorder="1"/>
    <xf numFmtId="0" fontId="6" fillId="2" borderId="3" xfId="0" applyNumberFormat="1" applyFont="1" applyFill="1" applyBorder="1" applyAlignment="1"/>
    <xf numFmtId="0" fontId="6" fillId="2" borderId="3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2" fontId="6" fillId="2" borderId="1" xfId="0" applyNumberFormat="1" applyFont="1" applyFill="1" applyBorder="1"/>
    <xf numFmtId="2" fontId="6" fillId="2" borderId="3" xfId="0" applyNumberFormat="1" applyFont="1" applyFill="1" applyBorder="1" applyAlignment="1"/>
    <xf numFmtId="2" fontId="6" fillId="2" borderId="3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/>
    <xf numFmtId="0" fontId="6" fillId="4" borderId="1" xfId="0" applyNumberFormat="1" applyFont="1" applyFill="1" applyBorder="1"/>
    <xf numFmtId="2" fontId="6" fillId="4" borderId="1" xfId="0" applyNumberFormat="1" applyFont="1" applyFill="1" applyBorder="1"/>
    <xf numFmtId="0" fontId="0" fillId="4" borderId="0" xfId="0" applyFill="1"/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1" xfId="0" applyNumberFormat="1" applyFont="1" applyFill="1" applyBorder="1"/>
    <xf numFmtId="0" fontId="14" fillId="2" borderId="1" xfId="0" applyNumberFormat="1" applyFont="1" applyFill="1" applyBorder="1" applyAlignment="1"/>
    <xf numFmtId="0" fontId="15" fillId="0" borderId="0" xfId="0" applyFont="1"/>
    <xf numFmtId="0" fontId="14" fillId="4" borderId="1" xfId="0" applyNumberFormat="1" applyFont="1" applyFill="1" applyBorder="1"/>
  </cellXfs>
  <cellStyles count="1">
    <cellStyle name="Обычный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3" displayName="Таблица153" ref="A1:Z1019" totalsRowCount="1" headerRowDxfId="53" dataDxfId="52">
  <autoFilter ref="A1:Z1018"/>
  <sortState ref="A2:Z1018">
    <sortCondition ref="A1:A1018"/>
  </sortState>
  <tableColumns count="26">
    <tableColumn id="1" name="№_x000a_Участка" dataDxfId="51" totalsRowDxfId="25"/>
    <tableColumn id="2" name="ФИО" dataDxfId="50" totalsRowDxfId="24"/>
    <tableColumn id="5" name="Членский взнос 2012" dataDxfId="49" totalsRowDxfId="23"/>
    <tableColumn id="6" name="Членский взнос 2013" dataDxfId="48" totalsRowDxfId="22"/>
    <tableColumn id="7" name="Членский взнос 2014: первое полугодие" dataDxfId="47" totalsRowDxfId="21"/>
    <tableColumn id="8" name="Членский взнос 2014: второе полугодие" dataDxfId="46" totalsRowDxfId="20"/>
    <tableColumn id="19" name="Членский взнос 2015: первое полугодие" dataDxfId="45" totalsRowDxfId="19"/>
    <tableColumn id="9" name="Членский взнос 2015: второе полугодие" dataDxfId="44" totalsRowDxfId="18"/>
    <tableColumn id="15" name="Членский взнос 2016: первое полугодие" dataDxfId="43" totalsRowDxfId="17"/>
    <tableColumn id="16" name="Членский взнос 2016: второе полугодие" dataDxfId="42" totalsRowDxfId="16"/>
    <tableColumn id="10" name="Членский взнос 2017: первое полугодие" dataDxfId="41" totalsRowDxfId="15"/>
    <tableColumn id="24" name="Членский взнос 2017: второе полугодие" dataDxfId="40" totalsRowDxfId="14"/>
    <tableColumn id="25" name="Членский взнос 2018: первое полугодие" dataDxfId="39" totalsRowDxfId="13"/>
    <tableColumn id="13" name="Компенсация аренды 2013" dataDxfId="38" totalsRowDxfId="12"/>
    <tableColumn id="18" name="Компенсация аренды 2014: первое полугодие" dataDxfId="37" totalsRowDxfId="11"/>
    <tableColumn id="17" name="Компенсация аренды 2014 второе полугодие" dataDxfId="36" totalsRowDxfId="10"/>
    <tableColumn id="12" name="Компенсация аренды 2015: первое полугодие" dataDxfId="35" totalsRowDxfId="9"/>
    <tableColumn id="11" name="Компенсация аренды 2015 второе полугодие" dataDxfId="34" totalsRowDxfId="8"/>
    <tableColumn id="20" name="Компенсация аренды 2016: первое полугодие" dataDxfId="33" totalsRowDxfId="7"/>
    <tableColumn id="21" name="Компенсация аренды 2016 второе полугодие" dataDxfId="32" totalsRowDxfId="6"/>
    <tableColumn id="22" name="Компенсация аренды 2017: первое полугодие" dataDxfId="31" totalsRowDxfId="5"/>
    <tableColumn id="23" name="Компенсация аренды 2017: второе полугодие" dataDxfId="30" totalsRowDxfId="4"/>
    <tableColumn id="26" name="Компенсация аренды 2018:_x000a_" dataDxfId="29" totalsRowDxfId="3"/>
    <tableColumn id="4" name="Кадастровые работы" dataDxfId="28" totalsRowDxfId="2"/>
    <tableColumn id="3" name="Приватизация" dataDxfId="27" totalsRowDxfId="1"/>
    <tableColumn id="14" name="Задолженность по потребленной э/э" dataDxfId="26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38"/>
  <sheetViews>
    <sheetView tabSelected="1" zoomScale="75" zoomScaleNormal="75" workbookViewId="0">
      <selection activeCell="U1030" sqref="U1030"/>
    </sheetView>
  </sheetViews>
  <sheetFormatPr defaultRowHeight="18" x14ac:dyDescent="0.25"/>
  <cols>
    <col min="1" max="1" width="9.28515625" style="2" customWidth="1"/>
    <col min="2" max="2" width="26.5703125" style="11" customWidth="1"/>
    <col min="3" max="3" width="7" style="13" customWidth="1"/>
    <col min="4" max="4" width="7.140625" style="13" customWidth="1"/>
    <col min="5" max="5" width="7" style="13" customWidth="1"/>
    <col min="6" max="6" width="7.42578125" style="13" customWidth="1"/>
    <col min="7" max="7" width="6.5703125" style="13" customWidth="1"/>
    <col min="8" max="9" width="6.7109375" style="13" customWidth="1"/>
    <col min="10" max="10" width="6.5703125" style="13" customWidth="1"/>
    <col min="11" max="11" width="8.28515625" style="13" customWidth="1"/>
    <col min="12" max="12" width="8.5703125" style="13" customWidth="1"/>
    <col min="13" max="13" width="10" style="13" customWidth="1"/>
    <col min="14" max="14" width="6.7109375" style="13" customWidth="1"/>
    <col min="15" max="15" width="7.7109375" style="13" customWidth="1"/>
    <col min="16" max="16" width="6" style="13" customWidth="1"/>
    <col min="17" max="17" width="6.85546875" style="13" customWidth="1"/>
    <col min="18" max="18" width="7.42578125" style="13" customWidth="1"/>
    <col min="19" max="19" width="7.5703125" style="13" customWidth="1"/>
    <col min="20" max="20" width="6.5703125" style="13" customWidth="1"/>
    <col min="21" max="21" width="9.140625" style="13" customWidth="1"/>
    <col min="22" max="23" width="9" style="29" customWidth="1"/>
    <col min="24" max="25" width="8.42578125" style="13" customWidth="1"/>
    <col min="26" max="26" width="10.85546875" style="23" customWidth="1"/>
    <col min="27" max="28" width="8.42578125" style="13" customWidth="1"/>
    <col min="29" max="29" width="8.42578125" style="44" customWidth="1"/>
  </cols>
  <sheetData>
    <row r="1" spans="1:29" ht="78.75" customHeight="1" x14ac:dyDescent="0.25">
      <c r="A1" s="1" t="s">
        <v>0</v>
      </c>
      <c r="B1" s="2" t="s">
        <v>1</v>
      </c>
      <c r="C1" s="40" t="s">
        <v>2</v>
      </c>
      <c r="D1" s="40" t="s">
        <v>3</v>
      </c>
      <c r="E1" s="40" t="s">
        <v>666</v>
      </c>
      <c r="F1" s="40" t="s">
        <v>665</v>
      </c>
      <c r="G1" s="40" t="s">
        <v>664</v>
      </c>
      <c r="H1" s="40" t="s">
        <v>663</v>
      </c>
      <c r="I1" s="40" t="s">
        <v>662</v>
      </c>
      <c r="J1" s="40" t="s">
        <v>661</v>
      </c>
      <c r="K1" s="40" t="s">
        <v>660</v>
      </c>
      <c r="L1" s="40" t="s">
        <v>659</v>
      </c>
      <c r="M1" s="40" t="s">
        <v>658</v>
      </c>
      <c r="N1" s="40" t="s">
        <v>657</v>
      </c>
      <c r="O1" s="40" t="s">
        <v>667</v>
      </c>
      <c r="P1" s="40" t="s">
        <v>668</v>
      </c>
      <c r="Q1" s="40" t="s">
        <v>669</v>
      </c>
      <c r="R1" s="40" t="s">
        <v>670</v>
      </c>
      <c r="S1" s="40" t="s">
        <v>671</v>
      </c>
      <c r="T1" s="40" t="s">
        <v>672</v>
      </c>
      <c r="U1" s="40" t="s">
        <v>673</v>
      </c>
      <c r="V1" s="42" t="s">
        <v>674</v>
      </c>
      <c r="W1" s="42" t="s">
        <v>675</v>
      </c>
      <c r="X1" s="40" t="s">
        <v>676</v>
      </c>
      <c r="Y1" s="40" t="s">
        <v>4</v>
      </c>
      <c r="Z1" s="42" t="s">
        <v>5</v>
      </c>
      <c r="AA1" s="41" t="s">
        <v>677</v>
      </c>
      <c r="AB1" s="41" t="s">
        <v>684</v>
      </c>
      <c r="AC1" s="41" t="s">
        <v>653</v>
      </c>
    </row>
    <row r="2" spans="1:29" x14ac:dyDescent="0.25">
      <c r="A2" s="2">
        <v>1</v>
      </c>
      <c r="B2" s="3" t="s">
        <v>6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3">
        <v>0</v>
      </c>
      <c r="K2" s="13">
        <v>0</v>
      </c>
      <c r="L2" s="13">
        <v>0</v>
      </c>
      <c r="M2" s="31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48520</v>
      </c>
      <c r="Z2" s="23">
        <v>0</v>
      </c>
      <c r="AA2" s="13">
        <v>14100</v>
      </c>
      <c r="AB2" s="13">
        <v>24910</v>
      </c>
    </row>
    <row r="3" spans="1:29" x14ac:dyDescent="0.25">
      <c r="A3" s="2">
        <v>2</v>
      </c>
      <c r="B3" s="3" t="s">
        <v>7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3">
        <v>0</v>
      </c>
      <c r="K3" s="13">
        <v>0</v>
      </c>
      <c r="L3" s="13">
        <v>0</v>
      </c>
      <c r="M3" s="31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23">
        <v>0</v>
      </c>
      <c r="AA3" s="13">
        <v>0</v>
      </c>
      <c r="AB3" s="13">
        <v>0</v>
      </c>
    </row>
    <row r="4" spans="1:29" x14ac:dyDescent="0.25">
      <c r="A4" s="2">
        <v>3</v>
      </c>
      <c r="B4" s="3" t="s">
        <v>8</v>
      </c>
      <c r="C4" s="12">
        <v>0</v>
      </c>
      <c r="D4" s="12">
        <v>0</v>
      </c>
      <c r="E4" s="12">
        <v>0</v>
      </c>
      <c r="F4" s="12">
        <v>0</v>
      </c>
      <c r="G4" s="12">
        <f>17250-16320</f>
        <v>930</v>
      </c>
      <c r="H4" s="12">
        <v>17250</v>
      </c>
      <c r="I4" s="12">
        <v>16800</v>
      </c>
      <c r="J4" s="13">
        <v>15955</v>
      </c>
      <c r="K4" s="13">
        <v>15450</v>
      </c>
      <c r="L4" s="13">
        <v>23200</v>
      </c>
      <c r="M4" s="31">
        <v>25200</v>
      </c>
      <c r="N4" s="13">
        <v>0</v>
      </c>
      <c r="O4" s="13">
        <v>1674</v>
      </c>
      <c r="P4" s="13">
        <v>1674</v>
      </c>
      <c r="Q4" s="13">
        <v>1674</v>
      </c>
      <c r="R4" s="13">
        <v>1674</v>
      </c>
      <c r="S4" s="13">
        <v>1674</v>
      </c>
      <c r="T4" s="13">
        <v>1674</v>
      </c>
      <c r="U4" s="13">
        <v>1674</v>
      </c>
      <c r="V4" s="13">
        <v>1674</v>
      </c>
      <c r="W4" s="13">
        <v>3348</v>
      </c>
      <c r="X4" s="13">
        <v>0</v>
      </c>
      <c r="Y4" s="13">
        <v>48520</v>
      </c>
      <c r="Z4" s="23">
        <v>0</v>
      </c>
      <c r="AA4" s="13">
        <v>14100</v>
      </c>
      <c r="AB4" s="13">
        <v>24910</v>
      </c>
    </row>
    <row r="5" spans="1:29" x14ac:dyDescent="0.25">
      <c r="A5" s="2">
        <v>4</v>
      </c>
      <c r="B5" s="3" t="s">
        <v>9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3">
        <v>0</v>
      </c>
      <c r="K5" s="13">
        <v>15450</v>
      </c>
      <c r="L5" s="13">
        <v>23200</v>
      </c>
      <c r="M5" s="31">
        <v>25200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3348</v>
      </c>
      <c r="X5" s="13">
        <v>0</v>
      </c>
      <c r="Y5" s="13">
        <v>48520</v>
      </c>
      <c r="Z5" s="23">
        <v>0</v>
      </c>
      <c r="AA5" s="13">
        <v>14100</v>
      </c>
      <c r="AB5" s="13">
        <v>24910</v>
      </c>
    </row>
    <row r="6" spans="1:29" x14ac:dyDescent="0.25">
      <c r="A6" s="2">
        <v>5</v>
      </c>
      <c r="B6" s="3" t="s">
        <v>655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31">
        <v>8400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48520</v>
      </c>
      <c r="Z6" s="23">
        <v>0</v>
      </c>
      <c r="AA6" s="13">
        <v>0</v>
      </c>
      <c r="AB6" s="13">
        <v>0</v>
      </c>
    </row>
    <row r="7" spans="1:29" x14ac:dyDescent="0.25">
      <c r="A7" s="2">
        <v>6</v>
      </c>
      <c r="B7" s="3" t="s">
        <v>10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31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23">
        <v>0</v>
      </c>
      <c r="AA7" s="13">
        <v>0</v>
      </c>
      <c r="AB7" s="13">
        <v>24910</v>
      </c>
    </row>
    <row r="8" spans="1:29" x14ac:dyDescent="0.25">
      <c r="A8" s="2">
        <v>7</v>
      </c>
      <c r="B8" s="3" t="s">
        <v>11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3">
        <v>0</v>
      </c>
      <c r="L8" s="13">
        <v>0</v>
      </c>
      <c r="M8" s="31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48520</v>
      </c>
      <c r="Z8" s="23">
        <v>0</v>
      </c>
      <c r="AA8" s="13">
        <v>0</v>
      </c>
      <c r="AB8" s="13">
        <v>24910</v>
      </c>
    </row>
    <row r="9" spans="1:29" x14ac:dyDescent="0.25">
      <c r="A9" s="2">
        <v>8</v>
      </c>
      <c r="B9" s="3" t="s">
        <v>642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31">
        <v>25200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3348</v>
      </c>
      <c r="X9" s="13">
        <v>0</v>
      </c>
      <c r="Y9" s="13">
        <v>0</v>
      </c>
      <c r="Z9" s="23">
        <v>0</v>
      </c>
      <c r="AA9" s="13">
        <v>0</v>
      </c>
      <c r="AB9" s="13">
        <v>24910</v>
      </c>
    </row>
    <row r="10" spans="1:29" x14ac:dyDescent="0.25">
      <c r="A10" s="2">
        <v>9</v>
      </c>
      <c r="B10" s="3" t="s">
        <v>12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3">
        <v>0</v>
      </c>
      <c r="L10" s="13">
        <v>0</v>
      </c>
      <c r="M10" s="31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3348</v>
      </c>
      <c r="X10" s="13">
        <v>0</v>
      </c>
      <c r="Y10" s="13">
        <v>48520</v>
      </c>
      <c r="Z10" s="23">
        <v>0</v>
      </c>
      <c r="AA10" s="13">
        <v>0</v>
      </c>
      <c r="AB10" s="13">
        <f>24910-14100-1710</f>
        <v>9100</v>
      </c>
    </row>
    <row r="11" spans="1:29" x14ac:dyDescent="0.25">
      <c r="A11" s="2">
        <v>10</v>
      </c>
      <c r="B11" s="3" t="s">
        <v>13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3">
        <v>0</v>
      </c>
      <c r="L11" s="13">
        <v>0</v>
      </c>
      <c r="M11" s="31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23">
        <v>0</v>
      </c>
      <c r="AA11" s="13">
        <v>0</v>
      </c>
      <c r="AB11" s="13">
        <v>24910</v>
      </c>
    </row>
    <row r="12" spans="1:29" x14ac:dyDescent="0.25">
      <c r="A12" s="2">
        <v>11</v>
      </c>
      <c r="B12" s="3" t="s">
        <v>636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3">
        <v>0</v>
      </c>
      <c r="L12" s="13">
        <v>0</v>
      </c>
      <c r="M12" s="31">
        <v>25200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3348</v>
      </c>
      <c r="X12" s="13">
        <v>0</v>
      </c>
      <c r="Y12" s="13">
        <v>48520</v>
      </c>
      <c r="Z12" s="23">
        <v>0</v>
      </c>
      <c r="AA12" s="13">
        <v>0</v>
      </c>
      <c r="AB12" s="13">
        <v>24910</v>
      </c>
    </row>
    <row r="13" spans="1:29" x14ac:dyDescent="0.25">
      <c r="A13" s="2">
        <v>12</v>
      </c>
      <c r="B13" s="3" t="s">
        <v>636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3">
        <v>0</v>
      </c>
      <c r="L13" s="13">
        <v>0</v>
      </c>
      <c r="M13" s="31">
        <v>25200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3348</v>
      </c>
      <c r="X13" s="13">
        <v>0</v>
      </c>
      <c r="Y13" s="13">
        <v>48520</v>
      </c>
      <c r="Z13" s="23">
        <v>0</v>
      </c>
      <c r="AA13" s="13">
        <v>0</v>
      </c>
      <c r="AB13" s="13">
        <v>24910</v>
      </c>
    </row>
    <row r="14" spans="1:29" x14ac:dyDescent="0.25">
      <c r="A14" s="2">
        <v>13</v>
      </c>
      <c r="B14" s="3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3">
        <v>0</v>
      </c>
      <c r="L14" s="13">
        <v>0</v>
      </c>
      <c r="M14" s="31">
        <v>4200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1674</v>
      </c>
      <c r="V14" s="13">
        <v>1674</v>
      </c>
      <c r="W14" s="13">
        <v>3348</v>
      </c>
      <c r="X14" s="13">
        <v>0</v>
      </c>
      <c r="Y14" s="13">
        <v>48520</v>
      </c>
      <c r="Z14" s="23">
        <v>0</v>
      </c>
      <c r="AA14" s="13">
        <v>0</v>
      </c>
      <c r="AB14" s="13">
        <v>24910</v>
      </c>
    </row>
    <row r="15" spans="1:29" x14ac:dyDescent="0.25">
      <c r="A15" s="2">
        <v>14</v>
      </c>
      <c r="B15" s="3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3">
        <v>0</v>
      </c>
      <c r="L15" s="13">
        <v>0</v>
      </c>
      <c r="M15" s="31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3348</v>
      </c>
      <c r="X15" s="13">
        <v>0</v>
      </c>
      <c r="Y15" s="13">
        <v>48520</v>
      </c>
      <c r="Z15" s="23">
        <v>0</v>
      </c>
      <c r="AA15" s="13">
        <v>0</v>
      </c>
      <c r="AB15" s="13">
        <v>0</v>
      </c>
    </row>
    <row r="16" spans="1:29" x14ac:dyDescent="0.25">
      <c r="A16" s="2">
        <v>15</v>
      </c>
      <c r="B16" s="3" t="s">
        <v>16</v>
      </c>
      <c r="C16" s="12">
        <v>0</v>
      </c>
      <c r="D16" s="12">
        <v>0</v>
      </c>
      <c r="E16" s="12">
        <v>0</v>
      </c>
      <c r="F16" s="12">
        <v>10900</v>
      </c>
      <c r="G16" s="12">
        <v>17250</v>
      </c>
      <c r="H16" s="12">
        <v>17250</v>
      </c>
      <c r="I16" s="12">
        <v>16800</v>
      </c>
      <c r="J16" s="13">
        <v>15955</v>
      </c>
      <c r="K16" s="13">
        <v>15450</v>
      </c>
      <c r="L16" s="13">
        <v>23200</v>
      </c>
      <c r="M16" s="31">
        <v>25200</v>
      </c>
      <c r="N16" s="13">
        <v>2214</v>
      </c>
      <c r="O16" s="13">
        <v>1674</v>
      </c>
      <c r="P16" s="13">
        <v>1674</v>
      </c>
      <c r="Q16" s="13">
        <v>1674</v>
      </c>
      <c r="R16" s="13">
        <v>1674</v>
      </c>
      <c r="S16" s="13">
        <v>1674</v>
      </c>
      <c r="T16" s="13">
        <v>1674</v>
      </c>
      <c r="U16" s="13">
        <v>1674</v>
      </c>
      <c r="V16" s="13">
        <v>1674</v>
      </c>
      <c r="W16" s="13">
        <v>3348</v>
      </c>
      <c r="X16" s="13">
        <v>19400</v>
      </c>
      <c r="Y16" s="13">
        <v>48520</v>
      </c>
      <c r="Z16" s="23">
        <v>0</v>
      </c>
      <c r="AA16" s="13">
        <v>14100</v>
      </c>
      <c r="AB16" s="13">
        <v>24910</v>
      </c>
    </row>
    <row r="17" spans="1:28" x14ac:dyDescent="0.25">
      <c r="A17" s="2">
        <v>16</v>
      </c>
      <c r="B17" s="3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v>0</v>
      </c>
      <c r="L17" s="13">
        <v>0</v>
      </c>
      <c r="M17" s="31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3348</v>
      </c>
      <c r="X17" s="13">
        <v>0</v>
      </c>
      <c r="Y17" s="13">
        <v>48520</v>
      </c>
      <c r="Z17" s="23">
        <v>0</v>
      </c>
      <c r="AA17" s="13">
        <v>14100</v>
      </c>
      <c r="AB17" s="13">
        <v>24910</v>
      </c>
    </row>
    <row r="18" spans="1:28" x14ac:dyDescent="0.25">
      <c r="A18" s="2">
        <v>17</v>
      </c>
      <c r="B18" s="3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3">
        <v>0</v>
      </c>
      <c r="L18" s="13">
        <v>0</v>
      </c>
      <c r="M18" s="31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3348</v>
      </c>
      <c r="X18" s="13">
        <v>0</v>
      </c>
      <c r="Y18" s="13">
        <v>48520</v>
      </c>
      <c r="Z18" s="23">
        <v>0</v>
      </c>
      <c r="AA18" s="13">
        <v>14100</v>
      </c>
      <c r="AB18" s="13">
        <v>24910</v>
      </c>
    </row>
    <row r="19" spans="1:28" x14ac:dyDescent="0.25">
      <c r="A19" s="2">
        <v>18</v>
      </c>
      <c r="B19" s="3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  <c r="L19" s="13">
        <v>0</v>
      </c>
      <c r="M19" s="31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3348</v>
      </c>
      <c r="X19" s="13">
        <v>0</v>
      </c>
      <c r="Y19" s="13">
        <v>48520</v>
      </c>
      <c r="Z19" s="23">
        <v>9342.19</v>
      </c>
      <c r="AA19" s="13">
        <v>14100</v>
      </c>
      <c r="AB19" s="13">
        <f>24910-12500</f>
        <v>12410</v>
      </c>
    </row>
    <row r="20" spans="1:28" x14ac:dyDescent="0.25">
      <c r="A20" s="2">
        <v>19</v>
      </c>
      <c r="B20" s="3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3">
        <v>0</v>
      </c>
      <c r="L20" s="13">
        <v>0</v>
      </c>
      <c r="M20" s="31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3348</v>
      </c>
      <c r="X20" s="13">
        <v>0</v>
      </c>
      <c r="Y20" s="13">
        <v>48520</v>
      </c>
      <c r="Z20" s="23">
        <v>0</v>
      </c>
      <c r="AA20" s="13">
        <v>14100</v>
      </c>
      <c r="AB20" s="13">
        <v>24910</v>
      </c>
    </row>
    <row r="21" spans="1:28" x14ac:dyDescent="0.25">
      <c r="A21" s="2">
        <v>20</v>
      </c>
      <c r="B21" s="3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3">
        <v>0</v>
      </c>
      <c r="L21" s="13">
        <v>0</v>
      </c>
      <c r="M21" s="31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3348</v>
      </c>
      <c r="X21" s="13">
        <v>0</v>
      </c>
      <c r="Y21" s="13">
        <v>48520</v>
      </c>
      <c r="Z21" s="23">
        <v>0</v>
      </c>
      <c r="AA21" s="13">
        <v>14100</v>
      </c>
      <c r="AB21" s="13">
        <v>24910</v>
      </c>
    </row>
    <row r="22" spans="1:28" x14ac:dyDescent="0.25">
      <c r="A22" s="2">
        <v>21</v>
      </c>
      <c r="B22" s="3" t="s">
        <v>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  <c r="L22" s="13">
        <v>0</v>
      </c>
      <c r="M22" s="31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3348</v>
      </c>
      <c r="X22" s="13">
        <v>0</v>
      </c>
      <c r="Y22" s="13">
        <v>48520</v>
      </c>
      <c r="Z22" s="23">
        <v>0</v>
      </c>
      <c r="AA22" s="13">
        <v>14100</v>
      </c>
      <c r="AB22" s="13">
        <v>24910</v>
      </c>
    </row>
    <row r="23" spans="1:28" x14ac:dyDescent="0.25">
      <c r="A23" s="2">
        <v>22</v>
      </c>
      <c r="B23" s="3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  <c r="L23" s="13">
        <v>0</v>
      </c>
      <c r="M23" s="31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3348</v>
      </c>
      <c r="X23" s="13">
        <v>0</v>
      </c>
      <c r="Y23" s="13">
        <v>48520</v>
      </c>
      <c r="Z23" s="23">
        <v>0</v>
      </c>
      <c r="AA23" s="13">
        <v>14100</v>
      </c>
      <c r="AB23" s="13">
        <v>0</v>
      </c>
    </row>
    <row r="24" spans="1:28" x14ac:dyDescent="0.25">
      <c r="A24" s="2">
        <v>23</v>
      </c>
      <c r="B24" s="3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3">
        <v>0</v>
      </c>
      <c r="L24" s="13">
        <v>0</v>
      </c>
      <c r="M24" s="31">
        <f>25200-18200</f>
        <v>7000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48520</v>
      </c>
      <c r="Z24" s="23">
        <v>2479.31</v>
      </c>
      <c r="AA24" s="13">
        <v>0</v>
      </c>
      <c r="AB24" s="13">
        <v>24910</v>
      </c>
    </row>
    <row r="25" spans="1:28" x14ac:dyDescent="0.25">
      <c r="A25" s="2">
        <v>24</v>
      </c>
      <c r="B25" s="3" t="s">
        <v>19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  <c r="L25" s="13">
        <v>0</v>
      </c>
      <c r="M25" s="31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f>1674-541</f>
        <v>1133</v>
      </c>
      <c r="W25" s="13">
        <v>0</v>
      </c>
      <c r="X25" s="13">
        <v>0</v>
      </c>
      <c r="Y25" s="13">
        <v>0</v>
      </c>
      <c r="Z25" s="23">
        <v>0</v>
      </c>
      <c r="AA25" s="13">
        <v>0</v>
      </c>
      <c r="AB25" s="13">
        <f>24910-4200</f>
        <v>20710</v>
      </c>
    </row>
    <row r="26" spans="1:28" x14ac:dyDescent="0.25">
      <c r="A26" s="2">
        <v>25</v>
      </c>
      <c r="B26" s="3" t="s">
        <v>20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0</v>
      </c>
      <c r="K26" s="13">
        <v>0</v>
      </c>
      <c r="L26" s="13">
        <v>0</v>
      </c>
      <c r="M26" s="31">
        <f>25200-15924.5</f>
        <v>9275.5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48520</v>
      </c>
      <c r="Z26" s="23">
        <v>3560.92</v>
      </c>
      <c r="AA26" s="13">
        <v>0</v>
      </c>
      <c r="AB26" s="13">
        <v>24910</v>
      </c>
    </row>
    <row r="27" spans="1:28" x14ac:dyDescent="0.25">
      <c r="A27" s="2">
        <v>26</v>
      </c>
      <c r="B27" s="3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16800</v>
      </c>
      <c r="J27" s="13">
        <v>15955</v>
      </c>
      <c r="K27" s="13">
        <v>15450</v>
      </c>
      <c r="L27" s="13">
        <v>23200</v>
      </c>
      <c r="M27" s="31">
        <v>25200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1674</v>
      </c>
      <c r="T27" s="13">
        <v>1674</v>
      </c>
      <c r="U27" s="13">
        <v>1674</v>
      </c>
      <c r="V27" s="13">
        <v>1674</v>
      </c>
      <c r="W27" s="13">
        <v>3348</v>
      </c>
      <c r="X27" s="13">
        <v>0</v>
      </c>
      <c r="Y27" s="13">
        <v>48520</v>
      </c>
      <c r="Z27" s="23">
        <v>0</v>
      </c>
      <c r="AA27" s="13">
        <v>14100</v>
      </c>
      <c r="AB27" s="13">
        <v>24910</v>
      </c>
    </row>
    <row r="28" spans="1:28" x14ac:dyDescent="0.25">
      <c r="A28" s="2">
        <v>27</v>
      </c>
      <c r="B28" s="3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3">
        <v>0</v>
      </c>
      <c r="L28" s="13">
        <v>0</v>
      </c>
      <c r="M28" s="31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</row>
    <row r="29" spans="1:28" x14ac:dyDescent="0.25">
      <c r="A29" s="2">
        <v>28</v>
      </c>
      <c r="B29" s="3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3">
        <v>0</v>
      </c>
      <c r="L29" s="13">
        <v>0</v>
      </c>
      <c r="M29" s="31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</row>
    <row r="30" spans="1:28" x14ac:dyDescent="0.25">
      <c r="A30" s="2">
        <v>29</v>
      </c>
      <c r="B30" s="3" t="s">
        <v>22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31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23">
        <v>0</v>
      </c>
      <c r="AA30" s="13">
        <v>0</v>
      </c>
      <c r="AB30" s="13">
        <f>24910-6250</f>
        <v>18660</v>
      </c>
    </row>
    <row r="31" spans="1:28" x14ac:dyDescent="0.25">
      <c r="A31" s="2">
        <v>30</v>
      </c>
      <c r="B31" s="3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3">
        <v>0</v>
      </c>
      <c r="L31" s="13">
        <v>0</v>
      </c>
      <c r="M31" s="31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23">
        <v>0</v>
      </c>
      <c r="AA31" s="13">
        <v>0</v>
      </c>
      <c r="AB31" s="13">
        <f>24910-6250</f>
        <v>18660</v>
      </c>
    </row>
    <row r="32" spans="1:28" x14ac:dyDescent="0.25">
      <c r="A32" s="2">
        <v>31</v>
      </c>
      <c r="B32" s="3" t="s">
        <v>23</v>
      </c>
      <c r="C32" s="12">
        <v>0</v>
      </c>
      <c r="D32" s="12">
        <v>0</v>
      </c>
      <c r="E32" s="12">
        <v>10900</v>
      </c>
      <c r="F32" s="12">
        <v>10900</v>
      </c>
      <c r="G32" s="12">
        <v>17250</v>
      </c>
      <c r="H32" s="12">
        <v>17250</v>
      </c>
      <c r="I32" s="12">
        <v>16800</v>
      </c>
      <c r="J32" s="13">
        <v>15955</v>
      </c>
      <c r="K32" s="13">
        <v>15450</v>
      </c>
      <c r="L32" s="13">
        <v>23200</v>
      </c>
      <c r="M32" s="31">
        <v>25200</v>
      </c>
      <c r="N32" s="13">
        <v>2214</v>
      </c>
      <c r="O32" s="13">
        <v>1674</v>
      </c>
      <c r="P32" s="13">
        <v>1674</v>
      </c>
      <c r="Q32" s="13">
        <v>1674</v>
      </c>
      <c r="R32" s="13">
        <v>1674</v>
      </c>
      <c r="S32" s="13">
        <v>1674</v>
      </c>
      <c r="T32" s="13">
        <v>1674</v>
      </c>
      <c r="U32" s="13">
        <v>1674</v>
      </c>
      <c r="V32" s="13">
        <v>1674</v>
      </c>
      <c r="W32" s="13">
        <v>3348</v>
      </c>
      <c r="X32" s="13">
        <v>19400</v>
      </c>
      <c r="Y32" s="13">
        <v>48520</v>
      </c>
      <c r="Z32" s="23">
        <v>48217.599999999999</v>
      </c>
      <c r="AA32" s="13">
        <v>14100</v>
      </c>
      <c r="AB32" s="13">
        <v>24910</v>
      </c>
    </row>
    <row r="33" spans="1:28" x14ac:dyDescent="0.25">
      <c r="A33" s="2">
        <v>32</v>
      </c>
      <c r="B33" s="3" t="s">
        <v>23</v>
      </c>
      <c r="C33" s="12">
        <v>16700</v>
      </c>
      <c r="D33" s="12">
        <v>15900</v>
      </c>
      <c r="E33" s="12">
        <v>10900</v>
      </c>
      <c r="F33" s="12">
        <v>10900</v>
      </c>
      <c r="G33" s="12">
        <v>17250</v>
      </c>
      <c r="H33" s="12">
        <v>17250</v>
      </c>
      <c r="I33" s="12">
        <v>16800</v>
      </c>
      <c r="J33" s="13">
        <v>15955</v>
      </c>
      <c r="K33" s="13">
        <v>15450</v>
      </c>
      <c r="L33" s="13">
        <v>23200</v>
      </c>
      <c r="M33" s="31">
        <v>25200</v>
      </c>
      <c r="N33" s="13">
        <v>2214</v>
      </c>
      <c r="O33" s="13">
        <v>1674</v>
      </c>
      <c r="P33" s="13">
        <v>1674</v>
      </c>
      <c r="Q33" s="13">
        <v>1674</v>
      </c>
      <c r="R33" s="13">
        <v>1674</v>
      </c>
      <c r="S33" s="13">
        <v>1674</v>
      </c>
      <c r="T33" s="13">
        <v>1674</v>
      </c>
      <c r="U33" s="13">
        <v>1674</v>
      </c>
      <c r="V33" s="13">
        <v>1674</v>
      </c>
      <c r="W33" s="13">
        <v>3348</v>
      </c>
      <c r="X33" s="13">
        <v>19400</v>
      </c>
      <c r="Y33" s="13">
        <v>48520</v>
      </c>
      <c r="Z33" s="23">
        <v>0</v>
      </c>
      <c r="AA33" s="13">
        <v>14100</v>
      </c>
      <c r="AB33" s="13">
        <v>24910</v>
      </c>
    </row>
    <row r="34" spans="1:28" x14ac:dyDescent="0.25">
      <c r="A34" s="2">
        <v>33</v>
      </c>
      <c r="B34" s="26" t="s">
        <v>24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3">
        <v>0</v>
      </c>
      <c r="L34" s="13">
        <v>0</v>
      </c>
      <c r="M34" s="31">
        <v>25200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3348</v>
      </c>
      <c r="X34" s="13">
        <v>0</v>
      </c>
      <c r="Y34" s="13">
        <v>48520</v>
      </c>
      <c r="Z34" s="23">
        <v>0</v>
      </c>
      <c r="AA34" s="13">
        <v>0</v>
      </c>
      <c r="AB34" s="13">
        <v>12410</v>
      </c>
    </row>
    <row r="35" spans="1:28" x14ac:dyDescent="0.25">
      <c r="A35" s="2">
        <v>34</v>
      </c>
      <c r="B35" s="3" t="s">
        <v>25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>
        <v>0</v>
      </c>
      <c r="K35" s="13">
        <v>0</v>
      </c>
      <c r="L35" s="13">
        <v>0</v>
      </c>
      <c r="M35" s="31">
        <v>10962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3348</v>
      </c>
      <c r="X35" s="13">
        <v>0</v>
      </c>
      <c r="Y35" s="13">
        <v>48520</v>
      </c>
      <c r="Z35" s="23">
        <v>0</v>
      </c>
      <c r="AA35" s="13">
        <v>14100</v>
      </c>
      <c r="AB35" s="13">
        <v>12500</v>
      </c>
    </row>
    <row r="36" spans="1:28" x14ac:dyDescent="0.25">
      <c r="A36" s="2">
        <v>35</v>
      </c>
      <c r="B36" s="3" t="s">
        <v>26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3">
        <v>0</v>
      </c>
      <c r="L36" s="13">
        <v>0</v>
      </c>
      <c r="M36" s="31">
        <v>11212.78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3348</v>
      </c>
      <c r="X36" s="13">
        <v>0</v>
      </c>
      <c r="Y36" s="13">
        <v>48520</v>
      </c>
      <c r="Z36" s="23">
        <v>16693.98</v>
      </c>
      <c r="AA36" s="13">
        <v>0</v>
      </c>
      <c r="AB36" s="13">
        <v>12500</v>
      </c>
    </row>
    <row r="37" spans="1:28" x14ac:dyDescent="0.25">
      <c r="A37" s="2">
        <v>36</v>
      </c>
      <c r="B37" s="3" t="s">
        <v>27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0</v>
      </c>
      <c r="K37" s="13">
        <v>0</v>
      </c>
      <c r="L37" s="13">
        <v>0</v>
      </c>
      <c r="M37" s="31">
        <v>25200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3348</v>
      </c>
      <c r="X37" s="13">
        <v>0</v>
      </c>
      <c r="Y37" s="13">
        <v>48520</v>
      </c>
      <c r="Z37" s="23">
        <v>0</v>
      </c>
      <c r="AA37" s="13">
        <v>0</v>
      </c>
      <c r="AB37" s="13">
        <v>12410</v>
      </c>
    </row>
    <row r="38" spans="1:28" x14ac:dyDescent="0.25">
      <c r="A38" s="2">
        <v>37</v>
      </c>
      <c r="B38" s="3" t="s">
        <v>28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3">
        <v>0</v>
      </c>
      <c r="L38" s="13">
        <v>0</v>
      </c>
      <c r="M38" s="31">
        <v>25200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3348</v>
      </c>
      <c r="X38" s="13">
        <v>0</v>
      </c>
      <c r="Y38" s="13">
        <v>48520</v>
      </c>
      <c r="Z38" s="23">
        <v>0</v>
      </c>
      <c r="AA38" s="13">
        <v>14100</v>
      </c>
      <c r="AB38" s="13">
        <v>12410</v>
      </c>
    </row>
    <row r="39" spans="1:28" x14ac:dyDescent="0.25">
      <c r="A39" s="2">
        <v>38</v>
      </c>
      <c r="B39" s="3" t="s">
        <v>29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  <c r="K39" s="13">
        <v>0</v>
      </c>
      <c r="L39" s="13">
        <v>0</v>
      </c>
      <c r="M39" s="31">
        <v>21000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3348</v>
      </c>
      <c r="X39" s="13">
        <v>0</v>
      </c>
      <c r="Y39" s="13">
        <v>0</v>
      </c>
      <c r="Z39" s="23">
        <v>39278.86</v>
      </c>
      <c r="AA39" s="13">
        <v>0</v>
      </c>
      <c r="AB39" s="13">
        <v>24910</v>
      </c>
    </row>
    <row r="40" spans="1:28" x14ac:dyDescent="0.25">
      <c r="A40" s="2">
        <v>39</v>
      </c>
      <c r="B40" s="3" t="s">
        <v>29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31">
        <v>21000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3348</v>
      </c>
      <c r="X40" s="13">
        <v>0</v>
      </c>
      <c r="Y40" s="13">
        <v>0</v>
      </c>
      <c r="Z40" s="23">
        <v>0</v>
      </c>
      <c r="AA40" s="13">
        <v>0</v>
      </c>
      <c r="AB40" s="13">
        <v>24910</v>
      </c>
    </row>
    <row r="41" spans="1:28" x14ac:dyDescent="0.25">
      <c r="A41" s="2">
        <v>40</v>
      </c>
      <c r="B41" s="3" t="s">
        <v>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3">
        <v>0</v>
      </c>
      <c r="L41" s="13">
        <v>0</v>
      </c>
      <c r="M41" s="31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48520</v>
      </c>
      <c r="Z41" s="23">
        <v>0</v>
      </c>
      <c r="AA41" s="13">
        <v>0</v>
      </c>
      <c r="AB41" s="13">
        <v>0</v>
      </c>
    </row>
    <row r="42" spans="1:28" x14ac:dyDescent="0.25">
      <c r="A42" s="2">
        <v>41</v>
      </c>
      <c r="B42" s="3" t="s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0</v>
      </c>
      <c r="K42" s="13">
        <v>0</v>
      </c>
      <c r="L42" s="13">
        <v>0</v>
      </c>
      <c r="M42" s="31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48520</v>
      </c>
      <c r="Z42" s="23">
        <v>0</v>
      </c>
      <c r="AA42" s="13">
        <v>0</v>
      </c>
      <c r="AB42" s="13">
        <v>0</v>
      </c>
    </row>
    <row r="43" spans="1:28" x14ac:dyDescent="0.25">
      <c r="A43" s="2">
        <v>42</v>
      </c>
      <c r="B43" s="3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>
        <v>0</v>
      </c>
      <c r="K43" s="13">
        <v>0</v>
      </c>
      <c r="L43" s="13">
        <v>0</v>
      </c>
      <c r="M43" s="31">
        <v>25200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3348</v>
      </c>
      <c r="X43" s="13">
        <v>0</v>
      </c>
      <c r="Y43" s="13">
        <v>48520</v>
      </c>
      <c r="Z43" s="23">
        <v>0</v>
      </c>
      <c r="AA43" s="13">
        <v>0</v>
      </c>
      <c r="AB43" s="13">
        <v>24910</v>
      </c>
    </row>
    <row r="44" spans="1:28" x14ac:dyDescent="0.25">
      <c r="A44" s="2">
        <v>43</v>
      </c>
      <c r="B44" s="3" t="s">
        <v>33</v>
      </c>
      <c r="C44" s="12">
        <v>0</v>
      </c>
      <c r="D44" s="12">
        <v>0</v>
      </c>
      <c r="E44" s="12">
        <v>10900</v>
      </c>
      <c r="F44" s="12">
        <v>10900</v>
      </c>
      <c r="G44" s="12">
        <v>17250</v>
      </c>
      <c r="H44" s="12">
        <v>17250</v>
      </c>
      <c r="I44" s="12">
        <v>16800</v>
      </c>
      <c r="J44" s="13">
        <v>15955</v>
      </c>
      <c r="K44" s="13">
        <v>15450</v>
      </c>
      <c r="L44" s="13">
        <v>23200</v>
      </c>
      <c r="M44" s="31">
        <v>25200</v>
      </c>
      <c r="N44" s="13">
        <v>2214</v>
      </c>
      <c r="O44" s="13">
        <v>1674</v>
      </c>
      <c r="P44" s="13">
        <v>1674</v>
      </c>
      <c r="Q44" s="13">
        <v>1674</v>
      </c>
      <c r="R44" s="13">
        <v>1674</v>
      </c>
      <c r="S44" s="13">
        <v>1674</v>
      </c>
      <c r="T44" s="13">
        <v>1674</v>
      </c>
      <c r="U44" s="13">
        <v>1674</v>
      </c>
      <c r="V44" s="13">
        <v>1674</v>
      </c>
      <c r="W44" s="13">
        <v>3348</v>
      </c>
      <c r="X44" s="13">
        <v>19400</v>
      </c>
      <c r="Y44" s="13">
        <v>48520</v>
      </c>
      <c r="Z44" s="23">
        <v>0</v>
      </c>
      <c r="AA44" s="13">
        <v>14100</v>
      </c>
      <c r="AB44" s="13">
        <v>24910</v>
      </c>
    </row>
    <row r="45" spans="1:28" x14ac:dyDescent="0.25">
      <c r="A45" s="2">
        <v>44</v>
      </c>
      <c r="B45" s="3" t="s">
        <v>34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31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23">
        <v>0</v>
      </c>
      <c r="AA45" s="13">
        <v>0</v>
      </c>
      <c r="AB45" s="13">
        <v>24910</v>
      </c>
    </row>
    <row r="46" spans="1:28" x14ac:dyDescent="0.25">
      <c r="A46" s="2">
        <v>45</v>
      </c>
      <c r="B46" s="3" t="s">
        <v>35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>
        <v>0</v>
      </c>
      <c r="K46" s="13">
        <v>0</v>
      </c>
      <c r="L46" s="13">
        <v>0</v>
      </c>
      <c r="M46" s="31">
        <v>25200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3348</v>
      </c>
      <c r="X46" s="13">
        <v>0</v>
      </c>
      <c r="Y46" s="13">
        <v>48520</v>
      </c>
      <c r="Z46" s="23">
        <v>0</v>
      </c>
      <c r="AA46" s="13">
        <v>0</v>
      </c>
      <c r="AB46" s="13">
        <v>24910</v>
      </c>
    </row>
    <row r="47" spans="1:28" x14ac:dyDescent="0.25">
      <c r="A47" s="2">
        <v>46</v>
      </c>
      <c r="B47" s="3" t="s">
        <v>36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31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23">
        <v>0</v>
      </c>
      <c r="AA47" s="13">
        <v>0</v>
      </c>
      <c r="AB47" s="13">
        <v>12500</v>
      </c>
    </row>
    <row r="48" spans="1:28" x14ac:dyDescent="0.25">
      <c r="A48" s="2">
        <v>47</v>
      </c>
      <c r="B48" s="3" t="s">
        <v>37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15955</v>
      </c>
      <c r="K48" s="13">
        <v>15450</v>
      </c>
      <c r="L48" s="13">
        <v>23200</v>
      </c>
      <c r="M48" s="31">
        <v>25200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3">
        <v>1674</v>
      </c>
      <c r="U48" s="13">
        <v>1674</v>
      </c>
      <c r="V48" s="13">
        <v>1674</v>
      </c>
      <c r="W48" s="13">
        <v>3348</v>
      </c>
      <c r="X48" s="12">
        <v>0</v>
      </c>
      <c r="Y48" s="12">
        <v>0</v>
      </c>
      <c r="Z48" s="23">
        <v>0</v>
      </c>
      <c r="AA48" s="13">
        <v>14100</v>
      </c>
      <c r="AB48" s="13">
        <v>24910</v>
      </c>
    </row>
    <row r="49" spans="1:29" x14ac:dyDescent="0.25">
      <c r="A49" s="2">
        <v>48</v>
      </c>
      <c r="B49" s="3" t="s">
        <v>38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15955</v>
      </c>
      <c r="K49" s="13">
        <v>15450</v>
      </c>
      <c r="L49" s="13">
        <v>23200</v>
      </c>
      <c r="M49" s="31">
        <v>25200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3">
        <v>1674</v>
      </c>
      <c r="U49" s="13">
        <v>1674</v>
      </c>
      <c r="V49" s="13">
        <v>1674</v>
      </c>
      <c r="W49" s="13">
        <v>3348</v>
      </c>
      <c r="X49" s="12">
        <v>0</v>
      </c>
      <c r="Y49" s="12">
        <v>0</v>
      </c>
      <c r="Z49" s="23">
        <v>0</v>
      </c>
      <c r="AA49" s="13">
        <v>14100</v>
      </c>
      <c r="AB49" s="13">
        <v>24910</v>
      </c>
    </row>
    <row r="50" spans="1:29" x14ac:dyDescent="0.25">
      <c r="A50" s="2">
        <v>49</v>
      </c>
      <c r="B50" s="3" t="s">
        <v>39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15955</v>
      </c>
      <c r="K50" s="13">
        <v>15450</v>
      </c>
      <c r="L50" s="13">
        <v>23200</v>
      </c>
      <c r="M50" s="31">
        <v>25200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3">
        <v>1674</v>
      </c>
      <c r="U50" s="13">
        <v>1674</v>
      </c>
      <c r="V50" s="13">
        <v>1674</v>
      </c>
      <c r="W50" s="13">
        <v>3348</v>
      </c>
      <c r="X50" s="12">
        <v>0</v>
      </c>
      <c r="Y50" s="12">
        <v>0</v>
      </c>
      <c r="Z50" s="23">
        <v>0</v>
      </c>
      <c r="AA50" s="13">
        <v>14100</v>
      </c>
      <c r="AB50" s="13">
        <v>0</v>
      </c>
    </row>
    <row r="51" spans="1:29" x14ac:dyDescent="0.25">
      <c r="A51" s="2">
        <v>50</v>
      </c>
      <c r="B51" s="3" t="s">
        <v>40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3">
        <v>0</v>
      </c>
      <c r="K51" s="13">
        <v>0</v>
      </c>
      <c r="L51" s="13">
        <v>0</v>
      </c>
      <c r="M51" s="31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>
        <v>0</v>
      </c>
      <c r="T51" s="13">
        <v>0</v>
      </c>
      <c r="U51" s="13">
        <v>0</v>
      </c>
      <c r="V51" s="13">
        <v>1674</v>
      </c>
      <c r="W51" s="13">
        <v>3348</v>
      </c>
      <c r="X51" s="13">
        <v>0</v>
      </c>
      <c r="Y51" s="12">
        <v>0</v>
      </c>
      <c r="Z51" s="23">
        <v>0</v>
      </c>
      <c r="AA51" s="13">
        <v>0</v>
      </c>
      <c r="AB51" s="13">
        <v>24910</v>
      </c>
      <c r="AC51" s="44" t="s">
        <v>654</v>
      </c>
    </row>
    <row r="52" spans="1:29" x14ac:dyDescent="0.25">
      <c r="A52" s="2">
        <v>51</v>
      </c>
      <c r="B52" s="3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3">
        <v>0</v>
      </c>
      <c r="K52" s="13">
        <v>0</v>
      </c>
      <c r="L52" s="13">
        <v>0</v>
      </c>
      <c r="M52" s="31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48520</v>
      </c>
      <c r="Z52" s="23">
        <v>0</v>
      </c>
      <c r="AA52" s="13">
        <v>0</v>
      </c>
      <c r="AB52" s="13">
        <v>24910</v>
      </c>
    </row>
    <row r="53" spans="1:29" x14ac:dyDescent="0.25">
      <c r="A53" s="2">
        <v>52</v>
      </c>
      <c r="B53" s="3" t="s">
        <v>42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3">
        <v>0</v>
      </c>
      <c r="K53" s="13">
        <v>0</v>
      </c>
      <c r="L53" s="13">
        <v>0</v>
      </c>
      <c r="M53" s="31">
        <v>25200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3348</v>
      </c>
      <c r="X53" s="13">
        <v>0</v>
      </c>
      <c r="Y53" s="13">
        <v>48520</v>
      </c>
      <c r="Z53" s="23">
        <v>0</v>
      </c>
      <c r="AB53" s="13">
        <v>24910</v>
      </c>
    </row>
    <row r="54" spans="1:29" x14ac:dyDescent="0.25">
      <c r="A54" s="2">
        <v>53</v>
      </c>
      <c r="B54" s="3" t="s">
        <v>43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3">
        <v>0</v>
      </c>
      <c r="K54" s="13">
        <v>0</v>
      </c>
      <c r="L54" s="13">
        <v>0</v>
      </c>
      <c r="M54" s="31">
        <v>4200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23">
        <v>0</v>
      </c>
      <c r="AA54" s="13">
        <v>0</v>
      </c>
      <c r="AB54" s="13">
        <v>24910</v>
      </c>
    </row>
    <row r="55" spans="1:29" x14ac:dyDescent="0.25">
      <c r="A55" s="2">
        <v>54</v>
      </c>
      <c r="B55" s="3" t="s">
        <v>44</v>
      </c>
      <c r="C55" s="12">
        <v>0</v>
      </c>
      <c r="D55" s="12">
        <v>0</v>
      </c>
      <c r="E55" s="12">
        <v>0</v>
      </c>
      <c r="F55" s="12">
        <v>10900</v>
      </c>
      <c r="G55" s="12">
        <v>17250</v>
      </c>
      <c r="H55" s="12">
        <v>17250</v>
      </c>
      <c r="I55" s="12">
        <v>16800</v>
      </c>
      <c r="J55" s="13">
        <v>15955</v>
      </c>
      <c r="K55" s="13">
        <v>15450</v>
      </c>
      <c r="L55" s="13">
        <v>23200</v>
      </c>
      <c r="M55" s="31">
        <v>25200</v>
      </c>
      <c r="N55" s="13">
        <v>0</v>
      </c>
      <c r="O55" s="13">
        <v>0</v>
      </c>
      <c r="P55" s="13">
        <v>0</v>
      </c>
      <c r="Q55" s="13">
        <v>1674</v>
      </c>
      <c r="R55" s="13">
        <v>1674</v>
      </c>
      <c r="S55" s="13">
        <v>1674</v>
      </c>
      <c r="T55" s="13">
        <v>1674</v>
      </c>
      <c r="U55" s="13">
        <v>1674</v>
      </c>
      <c r="V55" s="13">
        <v>1674</v>
      </c>
      <c r="W55" s="13">
        <v>3348</v>
      </c>
      <c r="X55" s="13">
        <v>19400</v>
      </c>
      <c r="Y55" s="13">
        <v>48520</v>
      </c>
      <c r="Z55" s="23">
        <v>0</v>
      </c>
      <c r="AA55" s="13">
        <v>14100</v>
      </c>
      <c r="AB55" s="13">
        <v>24910</v>
      </c>
    </row>
    <row r="56" spans="1:29" x14ac:dyDescent="0.25">
      <c r="A56" s="2">
        <v>55</v>
      </c>
      <c r="B56" s="3" t="s">
        <v>45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v>0</v>
      </c>
      <c r="K56" s="13">
        <v>0</v>
      </c>
      <c r="L56" s="13">
        <v>0</v>
      </c>
      <c r="M56" s="31">
        <v>25200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3348</v>
      </c>
      <c r="X56" s="13">
        <v>0</v>
      </c>
      <c r="Y56" s="13">
        <v>0</v>
      </c>
      <c r="Z56" s="23">
        <v>0</v>
      </c>
      <c r="AA56" s="13">
        <v>0</v>
      </c>
      <c r="AB56" s="13">
        <v>24910</v>
      </c>
    </row>
    <row r="57" spans="1:29" x14ac:dyDescent="0.25">
      <c r="A57" s="2">
        <v>56</v>
      </c>
      <c r="B57" s="3" t="s">
        <v>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4">
        <v>0</v>
      </c>
      <c r="I57" s="12">
        <v>0</v>
      </c>
      <c r="J57" s="13">
        <v>0</v>
      </c>
      <c r="K57" s="13">
        <v>0</v>
      </c>
      <c r="L57" s="13">
        <v>0</v>
      </c>
      <c r="M57" s="31">
        <v>4200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48520</v>
      </c>
      <c r="Z57" s="23">
        <v>0</v>
      </c>
      <c r="AA57" s="13">
        <v>0</v>
      </c>
      <c r="AB57" s="13">
        <v>24910</v>
      </c>
    </row>
    <row r="58" spans="1:29" x14ac:dyDescent="0.25">
      <c r="A58" s="2">
        <v>57</v>
      </c>
      <c r="B58" s="3" t="s">
        <v>46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4">
        <v>0</v>
      </c>
      <c r="I58" s="12">
        <v>0</v>
      </c>
      <c r="J58" s="13">
        <v>0</v>
      </c>
      <c r="K58" s="13">
        <v>0</v>
      </c>
      <c r="L58" s="13">
        <v>0</v>
      </c>
      <c r="M58" s="31">
        <v>4200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48520</v>
      </c>
      <c r="Z58" s="23">
        <v>4658.59</v>
      </c>
      <c r="AA58" s="13">
        <v>0</v>
      </c>
      <c r="AB58" s="13">
        <v>24910</v>
      </c>
    </row>
    <row r="59" spans="1:29" x14ac:dyDescent="0.25">
      <c r="A59" s="2">
        <v>58</v>
      </c>
      <c r="B59" s="3" t="s">
        <v>47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3">
        <v>0</v>
      </c>
      <c r="K59" s="13">
        <v>0</v>
      </c>
      <c r="L59" s="13">
        <v>0</v>
      </c>
      <c r="M59" s="31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3348</v>
      </c>
      <c r="X59" s="13">
        <v>0</v>
      </c>
      <c r="Y59" s="13">
        <v>48520</v>
      </c>
      <c r="Z59" s="23">
        <v>0</v>
      </c>
      <c r="AA59" s="13">
        <v>0</v>
      </c>
      <c r="AB59" s="13">
        <v>12410</v>
      </c>
    </row>
    <row r="60" spans="1:29" x14ac:dyDescent="0.25">
      <c r="A60" s="2">
        <v>59</v>
      </c>
      <c r="B60" s="3" t="s">
        <v>47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3">
        <v>0</v>
      </c>
      <c r="K60" s="13">
        <v>0</v>
      </c>
      <c r="L60" s="13">
        <v>0</v>
      </c>
      <c r="M60" s="31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3348</v>
      </c>
      <c r="X60" s="13">
        <v>0</v>
      </c>
      <c r="Y60" s="13">
        <v>48520</v>
      </c>
      <c r="Z60" s="23">
        <v>0</v>
      </c>
      <c r="AA60" s="13">
        <v>0</v>
      </c>
      <c r="AB60" s="13">
        <v>12410</v>
      </c>
    </row>
    <row r="61" spans="1:29" x14ac:dyDescent="0.25">
      <c r="A61" s="2">
        <v>60</v>
      </c>
      <c r="B61" s="3" t="s">
        <v>48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3">
        <v>0</v>
      </c>
      <c r="K61" s="13">
        <v>0</v>
      </c>
      <c r="L61" s="13">
        <v>0</v>
      </c>
      <c r="M61" s="31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23">
        <v>0</v>
      </c>
      <c r="AA61" s="13">
        <v>0</v>
      </c>
      <c r="AB61" s="13">
        <v>0</v>
      </c>
    </row>
    <row r="62" spans="1:29" x14ac:dyDescent="0.25">
      <c r="A62" s="2">
        <v>61</v>
      </c>
      <c r="B62" s="3" t="s">
        <v>49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>17250-2750</f>
        <v>14500</v>
      </c>
      <c r="I62" s="12">
        <v>16800</v>
      </c>
      <c r="J62" s="13">
        <v>15955</v>
      </c>
      <c r="K62" s="13">
        <v>15450</v>
      </c>
      <c r="L62" s="13">
        <v>23200</v>
      </c>
      <c r="M62" s="31">
        <v>25200</v>
      </c>
      <c r="N62" s="13">
        <v>0</v>
      </c>
      <c r="O62" s="13">
        <v>0</v>
      </c>
      <c r="P62" s="13">
        <v>0</v>
      </c>
      <c r="Q62" s="13">
        <v>1674</v>
      </c>
      <c r="R62" s="13">
        <v>1674</v>
      </c>
      <c r="S62" s="13">
        <v>1674</v>
      </c>
      <c r="T62" s="13">
        <v>1674</v>
      </c>
      <c r="U62" s="13">
        <v>1674</v>
      </c>
      <c r="V62" s="13">
        <v>1674</v>
      </c>
      <c r="W62" s="13">
        <v>3348</v>
      </c>
      <c r="X62" s="13">
        <v>19400</v>
      </c>
      <c r="Y62" s="13">
        <v>48520</v>
      </c>
      <c r="Z62" s="23">
        <v>0</v>
      </c>
      <c r="AA62" s="13">
        <v>14100</v>
      </c>
      <c r="AB62" s="13">
        <v>24910</v>
      </c>
    </row>
    <row r="63" spans="1:29" x14ac:dyDescent="0.25">
      <c r="A63" s="2">
        <v>62</v>
      </c>
      <c r="B63" s="3" t="s">
        <v>49</v>
      </c>
      <c r="C63" s="12">
        <v>0</v>
      </c>
      <c r="D63" s="12">
        <v>0</v>
      </c>
      <c r="E63" s="12">
        <v>0</v>
      </c>
      <c r="F63" s="12">
        <v>0</v>
      </c>
      <c r="G63" s="12">
        <v>17250</v>
      </c>
      <c r="H63" s="12">
        <v>17250</v>
      </c>
      <c r="I63" s="12">
        <v>16800</v>
      </c>
      <c r="J63" s="13">
        <v>15955</v>
      </c>
      <c r="K63" s="13">
        <v>15450</v>
      </c>
      <c r="L63" s="13">
        <v>23200</v>
      </c>
      <c r="M63" s="31">
        <v>25200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1674</v>
      </c>
      <c r="T63" s="13">
        <v>1674</v>
      </c>
      <c r="U63" s="13">
        <v>1674</v>
      </c>
      <c r="V63" s="13">
        <v>1674</v>
      </c>
      <c r="W63" s="13">
        <v>3348</v>
      </c>
      <c r="X63" s="13">
        <v>19400</v>
      </c>
      <c r="Y63" s="13">
        <v>48520</v>
      </c>
      <c r="Z63" s="23">
        <v>0</v>
      </c>
      <c r="AA63" s="13">
        <v>14100</v>
      </c>
      <c r="AB63" s="13">
        <v>24910</v>
      </c>
    </row>
    <row r="64" spans="1:29" x14ac:dyDescent="0.25">
      <c r="A64" s="2">
        <v>63</v>
      </c>
      <c r="B64" s="3" t="s">
        <v>50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3">
        <v>0</v>
      </c>
      <c r="K64" s="13">
        <v>0</v>
      </c>
      <c r="L64" s="13">
        <v>0</v>
      </c>
      <c r="M64" s="31">
        <v>25200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3348</v>
      </c>
      <c r="X64" s="13">
        <v>19400</v>
      </c>
      <c r="Y64" s="13">
        <v>48520</v>
      </c>
      <c r="Z64" s="23">
        <v>0</v>
      </c>
      <c r="AA64" s="13">
        <v>14100</v>
      </c>
      <c r="AB64" s="13">
        <v>24910</v>
      </c>
    </row>
    <row r="65" spans="1:29" x14ac:dyDescent="0.25">
      <c r="A65" s="2">
        <v>64</v>
      </c>
      <c r="B65" s="3" t="s">
        <v>51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3">
        <v>15955</v>
      </c>
      <c r="K65" s="13">
        <v>15450</v>
      </c>
      <c r="L65" s="13">
        <v>23200</v>
      </c>
      <c r="M65" s="31">
        <v>25200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1674</v>
      </c>
      <c r="V65" s="13">
        <v>1674</v>
      </c>
      <c r="W65" s="13">
        <v>3348</v>
      </c>
      <c r="X65" s="13">
        <v>0</v>
      </c>
      <c r="Y65" s="13">
        <v>48520</v>
      </c>
      <c r="Z65" s="23">
        <v>0</v>
      </c>
      <c r="AA65" s="13">
        <v>14100</v>
      </c>
      <c r="AB65" s="13">
        <v>24910</v>
      </c>
    </row>
    <row r="66" spans="1:29" x14ac:dyDescent="0.25">
      <c r="A66" s="2">
        <v>65</v>
      </c>
      <c r="B66" s="3" t="s">
        <v>52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>
        <v>0</v>
      </c>
      <c r="K66" s="13">
        <v>0</v>
      </c>
      <c r="L66" s="13">
        <v>0</v>
      </c>
      <c r="M66" s="31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23">
        <v>0</v>
      </c>
      <c r="AA66" s="13">
        <v>0</v>
      </c>
      <c r="AB66" s="13">
        <v>0</v>
      </c>
    </row>
    <row r="67" spans="1:29" x14ac:dyDescent="0.25">
      <c r="A67" s="2">
        <v>66</v>
      </c>
      <c r="B67" s="3" t="s">
        <v>53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>
        <v>0</v>
      </c>
      <c r="K67" s="13">
        <v>0</v>
      </c>
      <c r="L67" s="13">
        <v>23200</v>
      </c>
      <c r="M67" s="31">
        <v>25200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3348</v>
      </c>
      <c r="X67" s="13">
        <v>0</v>
      </c>
      <c r="Y67" s="13">
        <v>48520</v>
      </c>
      <c r="Z67" s="23">
        <v>7987.6</v>
      </c>
      <c r="AA67" s="13">
        <v>14100</v>
      </c>
      <c r="AB67" s="13">
        <v>24910</v>
      </c>
    </row>
    <row r="68" spans="1:29" x14ac:dyDescent="0.25">
      <c r="A68" s="2">
        <v>67</v>
      </c>
      <c r="B68" s="3" t="s">
        <v>54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3">
        <v>0</v>
      </c>
      <c r="K68" s="13">
        <v>0</v>
      </c>
      <c r="L68" s="13">
        <v>23200</v>
      </c>
      <c r="M68" s="31">
        <v>25200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3348</v>
      </c>
      <c r="X68" s="13">
        <v>0</v>
      </c>
      <c r="Y68" s="13">
        <v>48520</v>
      </c>
      <c r="Z68" s="23">
        <v>0</v>
      </c>
      <c r="AA68" s="13">
        <v>14100</v>
      </c>
      <c r="AB68" s="13">
        <v>24910</v>
      </c>
    </row>
    <row r="69" spans="1:29" x14ac:dyDescent="0.25">
      <c r="A69" s="2">
        <v>68</v>
      </c>
      <c r="B69" s="3" t="s">
        <v>55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3">
        <v>0</v>
      </c>
      <c r="K69" s="13">
        <v>0</v>
      </c>
      <c r="L69" s="13">
        <v>23200</v>
      </c>
      <c r="M69" s="31">
        <v>25200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3348</v>
      </c>
      <c r="X69" s="13">
        <v>0</v>
      </c>
      <c r="Y69" s="13">
        <v>48520</v>
      </c>
      <c r="Z69" s="23">
        <v>0</v>
      </c>
      <c r="AA69" s="13">
        <v>14100</v>
      </c>
      <c r="AB69" s="13">
        <v>12410</v>
      </c>
    </row>
    <row r="70" spans="1:29" x14ac:dyDescent="0.25">
      <c r="A70" s="2">
        <v>69</v>
      </c>
      <c r="B70" s="3" t="s">
        <v>56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>
        <v>0</v>
      </c>
      <c r="K70" s="13">
        <v>0</v>
      </c>
      <c r="L70" s="13">
        <v>0</v>
      </c>
      <c r="M70" s="31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23">
        <v>0</v>
      </c>
      <c r="AA70" s="13">
        <v>0</v>
      </c>
      <c r="AB70" s="13">
        <v>16211.1</v>
      </c>
    </row>
    <row r="71" spans="1:29" x14ac:dyDescent="0.25">
      <c r="A71" s="2">
        <v>70</v>
      </c>
      <c r="B71" s="3" t="s">
        <v>57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>
        <v>0</v>
      </c>
      <c r="K71" s="13">
        <v>0</v>
      </c>
      <c r="L71" s="13">
        <v>0</v>
      </c>
      <c r="M71" s="31">
        <v>25200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3348</v>
      </c>
      <c r="X71" s="13">
        <v>0</v>
      </c>
      <c r="Y71" s="13">
        <v>0</v>
      </c>
      <c r="Z71" s="23">
        <v>0</v>
      </c>
      <c r="AA71" s="13">
        <v>0</v>
      </c>
      <c r="AB71" s="13">
        <v>24910</v>
      </c>
    </row>
    <row r="72" spans="1:29" x14ac:dyDescent="0.25">
      <c r="A72" s="2">
        <v>71</v>
      </c>
      <c r="B72" s="3" t="s">
        <v>58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v>0</v>
      </c>
      <c r="K72" s="13">
        <v>0</v>
      </c>
      <c r="L72" s="13">
        <v>0</v>
      </c>
      <c r="M72" s="31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48520</v>
      </c>
      <c r="Z72" s="23">
        <v>0</v>
      </c>
      <c r="AA72" s="13">
        <v>0</v>
      </c>
      <c r="AB72" s="13">
        <v>24910</v>
      </c>
    </row>
    <row r="73" spans="1:29" x14ac:dyDescent="0.25">
      <c r="A73" s="2">
        <v>72</v>
      </c>
      <c r="B73" s="3" t="s">
        <v>59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3">
        <v>0</v>
      </c>
      <c r="K73" s="13">
        <v>0</v>
      </c>
      <c r="L73" s="13">
        <v>0</v>
      </c>
      <c r="M73" s="31">
        <v>25200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3348</v>
      </c>
      <c r="X73" s="13">
        <v>0</v>
      </c>
      <c r="Y73" s="13">
        <v>48520</v>
      </c>
      <c r="Z73" s="23">
        <v>0</v>
      </c>
      <c r="AA73" s="13">
        <v>0</v>
      </c>
      <c r="AB73" s="13">
        <v>24910</v>
      </c>
    </row>
    <row r="74" spans="1:29" x14ac:dyDescent="0.25">
      <c r="A74" s="2">
        <v>73</v>
      </c>
      <c r="B74" s="3" t="s">
        <v>59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3">
        <v>0</v>
      </c>
      <c r="K74" s="13">
        <v>0</v>
      </c>
      <c r="L74" s="13">
        <v>0</v>
      </c>
      <c r="M74" s="31">
        <v>25200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3348</v>
      </c>
      <c r="X74" s="13">
        <v>0</v>
      </c>
      <c r="Y74" s="13">
        <v>48520</v>
      </c>
      <c r="Z74" s="23">
        <v>0</v>
      </c>
      <c r="AA74" s="13">
        <v>0</v>
      </c>
      <c r="AB74" s="13">
        <v>0</v>
      </c>
    </row>
    <row r="75" spans="1:29" x14ac:dyDescent="0.25">
      <c r="A75" s="2">
        <v>74</v>
      </c>
      <c r="B75" s="3" t="s">
        <v>60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>
        <v>0</v>
      </c>
      <c r="K75" s="13">
        <v>0</v>
      </c>
      <c r="L75" s="13">
        <v>0</v>
      </c>
      <c r="M75" s="31">
        <v>25200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3348</v>
      </c>
      <c r="X75" s="13">
        <v>0</v>
      </c>
      <c r="Y75" s="13">
        <v>48520</v>
      </c>
      <c r="Z75" s="23">
        <v>0</v>
      </c>
      <c r="AA75" s="13">
        <v>0</v>
      </c>
      <c r="AB75" s="13">
        <v>24910</v>
      </c>
    </row>
    <row r="76" spans="1:29" x14ac:dyDescent="0.25">
      <c r="A76" s="2">
        <v>75</v>
      </c>
      <c r="B76" s="3" t="s">
        <v>61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>
        <v>0</v>
      </c>
      <c r="K76" s="13">
        <v>0</v>
      </c>
      <c r="L76" s="13">
        <v>0</v>
      </c>
      <c r="M76" s="31">
        <v>25200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3348</v>
      </c>
      <c r="X76" s="13">
        <v>0</v>
      </c>
      <c r="Y76" s="13">
        <v>48520</v>
      </c>
      <c r="Z76" s="23">
        <v>0</v>
      </c>
      <c r="AA76" s="13">
        <v>0</v>
      </c>
      <c r="AB76" s="13">
        <v>24910</v>
      </c>
    </row>
    <row r="77" spans="1:29" x14ac:dyDescent="0.25">
      <c r="A77" s="2">
        <v>76</v>
      </c>
      <c r="B77" s="3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31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3">
        <v>0</v>
      </c>
      <c r="X77" s="12">
        <v>0</v>
      </c>
      <c r="Y77" s="12">
        <v>0</v>
      </c>
      <c r="Z77" s="12">
        <v>0</v>
      </c>
      <c r="AA77" s="12">
        <v>0</v>
      </c>
      <c r="AB77" s="13">
        <v>0</v>
      </c>
      <c r="AC77" s="45"/>
    </row>
    <row r="78" spans="1:29" x14ac:dyDescent="0.25">
      <c r="A78" s="2">
        <v>77</v>
      </c>
      <c r="B78" s="3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31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3">
        <v>0</v>
      </c>
      <c r="X78" s="12">
        <v>0</v>
      </c>
      <c r="Y78" s="12">
        <v>0</v>
      </c>
      <c r="Z78" s="12">
        <v>0</v>
      </c>
      <c r="AA78" s="12">
        <v>0</v>
      </c>
      <c r="AB78" s="13">
        <v>0</v>
      </c>
      <c r="AC78" s="45"/>
    </row>
    <row r="79" spans="1:29" x14ac:dyDescent="0.25">
      <c r="A79" s="2">
        <v>78</v>
      </c>
      <c r="B79" s="3" t="s">
        <v>62</v>
      </c>
      <c r="C79" s="12">
        <v>0</v>
      </c>
      <c r="D79" s="12">
        <v>0</v>
      </c>
      <c r="E79" s="12">
        <v>10900</v>
      </c>
      <c r="F79" s="12">
        <v>10900</v>
      </c>
      <c r="G79" s="12">
        <v>17250</v>
      </c>
      <c r="H79" s="12">
        <v>17250</v>
      </c>
      <c r="I79" s="12">
        <v>16800</v>
      </c>
      <c r="J79" s="13">
        <v>15955</v>
      </c>
      <c r="K79" s="13">
        <v>15450</v>
      </c>
      <c r="L79" s="13">
        <v>23200</v>
      </c>
      <c r="M79" s="31">
        <v>25200</v>
      </c>
      <c r="N79" s="13">
        <v>2214</v>
      </c>
      <c r="O79" s="13">
        <v>1674</v>
      </c>
      <c r="P79" s="13">
        <v>1674</v>
      </c>
      <c r="Q79" s="13">
        <v>1674</v>
      </c>
      <c r="R79" s="13">
        <v>1674</v>
      </c>
      <c r="S79" s="13">
        <v>1674</v>
      </c>
      <c r="T79" s="13">
        <v>1674</v>
      </c>
      <c r="U79" s="13">
        <v>1674</v>
      </c>
      <c r="V79" s="13">
        <v>1674</v>
      </c>
      <c r="W79" s="13">
        <v>3348</v>
      </c>
      <c r="X79" s="13">
        <v>19400</v>
      </c>
      <c r="Y79" s="13">
        <v>48520</v>
      </c>
      <c r="Z79" s="23">
        <v>0</v>
      </c>
      <c r="AA79" s="13">
        <v>14100</v>
      </c>
      <c r="AB79" s="13">
        <v>24910</v>
      </c>
    </row>
    <row r="80" spans="1:29" x14ac:dyDescent="0.25">
      <c r="A80" s="2">
        <v>79</v>
      </c>
      <c r="B80" s="3" t="s">
        <v>63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>
        <v>0</v>
      </c>
      <c r="K80" s="13">
        <v>0</v>
      </c>
      <c r="L80" s="13">
        <v>0</v>
      </c>
      <c r="M80" s="31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23">
        <v>0</v>
      </c>
      <c r="AA80" s="13">
        <v>0</v>
      </c>
      <c r="AB80" s="13">
        <v>24910</v>
      </c>
    </row>
    <row r="81" spans="1:29" x14ac:dyDescent="0.25">
      <c r="A81" s="2">
        <v>80</v>
      </c>
      <c r="B81" s="3" t="s">
        <v>63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>
        <v>0</v>
      </c>
      <c r="K81" s="13">
        <v>0</v>
      </c>
      <c r="L81" s="13">
        <v>0</v>
      </c>
      <c r="M81" s="31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23">
        <v>0</v>
      </c>
      <c r="AA81" s="13">
        <v>0</v>
      </c>
      <c r="AB81" s="13">
        <v>24910</v>
      </c>
    </row>
    <row r="82" spans="1:29" x14ac:dyDescent="0.25">
      <c r="A82" s="2">
        <v>81</v>
      </c>
      <c r="B82" s="3" t="s">
        <v>64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>
        <v>0</v>
      </c>
      <c r="K82" s="13">
        <v>0</v>
      </c>
      <c r="L82" s="13">
        <v>0</v>
      </c>
      <c r="M82" s="31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23">
        <v>0</v>
      </c>
      <c r="AA82" s="13">
        <v>0</v>
      </c>
      <c r="AB82" s="13">
        <v>24910</v>
      </c>
    </row>
    <row r="83" spans="1:29" x14ac:dyDescent="0.25">
      <c r="A83" s="2">
        <v>82</v>
      </c>
      <c r="B83" s="3" t="s">
        <v>65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17250</v>
      </c>
      <c r="I83" s="12">
        <v>16800</v>
      </c>
      <c r="J83" s="13">
        <v>15955</v>
      </c>
      <c r="K83" s="13">
        <v>15450</v>
      </c>
      <c r="L83" s="13">
        <v>23200</v>
      </c>
      <c r="M83" s="31">
        <v>25200</v>
      </c>
      <c r="N83" s="13">
        <v>0</v>
      </c>
      <c r="O83" s="13">
        <v>0</v>
      </c>
      <c r="P83" s="13">
        <v>0</v>
      </c>
      <c r="Q83" s="13">
        <v>1674</v>
      </c>
      <c r="R83" s="13">
        <v>1674</v>
      </c>
      <c r="S83" s="13">
        <v>1674</v>
      </c>
      <c r="T83" s="13">
        <v>1674</v>
      </c>
      <c r="U83" s="13">
        <v>1674</v>
      </c>
      <c r="V83" s="13">
        <v>1674</v>
      </c>
      <c r="W83" s="13">
        <v>3348</v>
      </c>
      <c r="X83" s="13">
        <v>19400</v>
      </c>
      <c r="Y83" s="13">
        <v>48520</v>
      </c>
      <c r="Z83" s="23">
        <v>0</v>
      </c>
      <c r="AA83" s="13">
        <v>14100</v>
      </c>
      <c r="AB83" s="13">
        <v>24910</v>
      </c>
    </row>
    <row r="84" spans="1:29" x14ac:dyDescent="0.25">
      <c r="A84" s="2">
        <v>83</v>
      </c>
      <c r="B84" s="3" t="s">
        <v>66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3">
        <v>0</v>
      </c>
      <c r="K84" s="13">
        <v>0</v>
      </c>
      <c r="L84" s="13">
        <v>0</v>
      </c>
      <c r="M84" s="31">
        <v>25200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3348</v>
      </c>
      <c r="X84" s="13">
        <v>0</v>
      </c>
      <c r="Y84" s="13">
        <v>48520</v>
      </c>
      <c r="Z84" s="23">
        <v>0</v>
      </c>
      <c r="AA84" s="13">
        <v>0</v>
      </c>
      <c r="AB84" s="13">
        <v>24910</v>
      </c>
    </row>
    <row r="85" spans="1:29" x14ac:dyDescent="0.25">
      <c r="A85" s="2">
        <v>84</v>
      </c>
      <c r="B85" s="3" t="s">
        <v>67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3">
        <v>0</v>
      </c>
      <c r="K85" s="13">
        <v>0</v>
      </c>
      <c r="L85" s="13">
        <v>0</v>
      </c>
      <c r="M85" s="31">
        <f>25200-120-4200-4200-4200-4200-4200</f>
        <v>4080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f>3348-800</f>
        <v>2548</v>
      </c>
      <c r="X85" s="13">
        <v>0</v>
      </c>
      <c r="Y85" s="13">
        <v>0</v>
      </c>
      <c r="Z85" s="23">
        <v>0</v>
      </c>
      <c r="AA85" s="13">
        <v>0</v>
      </c>
      <c r="AB85" s="13">
        <v>24910</v>
      </c>
    </row>
    <row r="86" spans="1:29" x14ac:dyDescent="0.25">
      <c r="A86" s="2">
        <v>85</v>
      </c>
      <c r="B86" s="3"/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3">
        <v>0</v>
      </c>
      <c r="L86" s="13">
        <v>0</v>
      </c>
      <c r="M86" s="31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3">
        <v>0</v>
      </c>
      <c r="U86" s="13">
        <v>0</v>
      </c>
      <c r="V86" s="13">
        <v>0</v>
      </c>
      <c r="W86" s="13">
        <v>0</v>
      </c>
      <c r="X86" s="12">
        <v>0</v>
      </c>
      <c r="Y86" s="12">
        <v>0</v>
      </c>
      <c r="Z86" s="23">
        <v>0</v>
      </c>
      <c r="AA86" s="13">
        <v>0</v>
      </c>
      <c r="AB86" s="13">
        <v>0</v>
      </c>
    </row>
    <row r="87" spans="1:29" x14ac:dyDescent="0.25">
      <c r="A87" s="2">
        <v>86</v>
      </c>
      <c r="B87" s="3" t="s">
        <v>68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3">
        <v>0</v>
      </c>
      <c r="K87" s="13">
        <v>15450</v>
      </c>
      <c r="L87" s="13">
        <v>23200</v>
      </c>
      <c r="M87" s="31">
        <v>25200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1674</v>
      </c>
      <c r="V87" s="13">
        <v>1674</v>
      </c>
      <c r="W87" s="13">
        <v>3348</v>
      </c>
      <c r="X87" s="13">
        <v>0</v>
      </c>
      <c r="Y87" s="13">
        <v>48520</v>
      </c>
      <c r="Z87" s="23">
        <v>0</v>
      </c>
      <c r="AA87" s="13">
        <v>14100</v>
      </c>
      <c r="AB87" s="13">
        <v>24910</v>
      </c>
    </row>
    <row r="88" spans="1:29" x14ac:dyDescent="0.25">
      <c r="A88" s="2">
        <v>87</v>
      </c>
      <c r="B88" s="3" t="s">
        <v>69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3">
        <v>0</v>
      </c>
      <c r="K88" s="13">
        <v>0</v>
      </c>
      <c r="L88" s="13">
        <v>0</v>
      </c>
      <c r="M88" s="31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23">
        <v>0</v>
      </c>
      <c r="AA88" s="13">
        <v>0</v>
      </c>
      <c r="AB88" s="13">
        <v>0</v>
      </c>
    </row>
    <row r="89" spans="1:29" x14ac:dyDescent="0.25">
      <c r="A89" s="2">
        <v>88</v>
      </c>
      <c r="B89" s="3" t="s">
        <v>70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0</v>
      </c>
      <c r="K89" s="13">
        <v>0</v>
      </c>
      <c r="L89" s="13">
        <v>0</v>
      </c>
      <c r="M89" s="31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23">
        <v>0</v>
      </c>
      <c r="AA89" s="13">
        <v>0</v>
      </c>
      <c r="AB89" s="13">
        <v>24910</v>
      </c>
    </row>
    <row r="90" spans="1:29" x14ac:dyDescent="0.25">
      <c r="A90" s="2">
        <v>89</v>
      </c>
      <c r="B90" s="3" t="s">
        <v>71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3">
        <v>0</v>
      </c>
      <c r="K90" s="13">
        <v>0</v>
      </c>
      <c r="L90" s="13">
        <v>0</v>
      </c>
      <c r="M90" s="31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48520</v>
      </c>
      <c r="Z90" s="23">
        <v>0</v>
      </c>
      <c r="AA90" s="13">
        <v>0</v>
      </c>
      <c r="AB90" s="13">
        <v>24910</v>
      </c>
    </row>
    <row r="91" spans="1:29" x14ac:dyDescent="0.25">
      <c r="A91" s="2">
        <v>90</v>
      </c>
      <c r="B91" s="3" t="s">
        <v>71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3">
        <v>0</v>
      </c>
      <c r="K91" s="13">
        <v>0</v>
      </c>
      <c r="L91" s="13">
        <v>0</v>
      </c>
      <c r="M91" s="31">
        <v>25200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20">
        <v>0</v>
      </c>
      <c r="V91" s="13">
        <v>0</v>
      </c>
      <c r="W91" s="13">
        <v>0</v>
      </c>
      <c r="X91" s="13">
        <v>0</v>
      </c>
      <c r="Y91" s="13">
        <v>0</v>
      </c>
      <c r="Z91" s="23">
        <v>0</v>
      </c>
      <c r="AA91" s="13">
        <v>0</v>
      </c>
      <c r="AB91" s="13">
        <v>0</v>
      </c>
    </row>
    <row r="92" spans="1:29" x14ac:dyDescent="0.25">
      <c r="A92" s="2">
        <v>91</v>
      </c>
      <c r="B92" s="3" t="s">
        <v>72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6">
        <v>0</v>
      </c>
      <c r="J92" s="13">
        <v>0</v>
      </c>
      <c r="K92" s="13">
        <v>0</v>
      </c>
      <c r="L92" s="13">
        <v>0</v>
      </c>
      <c r="M92" s="31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23">
        <v>0</v>
      </c>
      <c r="AA92" s="13">
        <v>0</v>
      </c>
      <c r="AB92" s="13">
        <v>0</v>
      </c>
    </row>
    <row r="93" spans="1:29" x14ac:dyDescent="0.25">
      <c r="A93" s="2">
        <v>92</v>
      </c>
      <c r="B93" s="3" t="s">
        <v>73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7">
        <v>0</v>
      </c>
      <c r="J93" s="13">
        <v>0</v>
      </c>
      <c r="K93" s="13">
        <v>0</v>
      </c>
      <c r="L93" s="13">
        <v>0</v>
      </c>
      <c r="M93" s="31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23">
        <v>0</v>
      </c>
      <c r="AA93" s="13">
        <v>0</v>
      </c>
      <c r="AB93" s="13">
        <v>12410</v>
      </c>
    </row>
    <row r="94" spans="1:29" x14ac:dyDescent="0.25">
      <c r="A94" s="2">
        <v>93</v>
      </c>
      <c r="B94" s="3" t="s">
        <v>74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3">
        <v>0</v>
      </c>
      <c r="K94" s="13">
        <v>0</v>
      </c>
      <c r="L94" s="13">
        <v>0</v>
      </c>
      <c r="M94" s="31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23">
        <v>0</v>
      </c>
      <c r="AA94" s="13">
        <v>0</v>
      </c>
      <c r="AB94" s="13">
        <v>0</v>
      </c>
    </row>
    <row r="95" spans="1:29" x14ac:dyDescent="0.25">
      <c r="A95" s="2">
        <v>94</v>
      </c>
      <c r="B95" s="3" t="s">
        <v>75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3">
        <v>0</v>
      </c>
      <c r="K95" s="13">
        <v>0</v>
      </c>
      <c r="L95" s="13">
        <v>0</v>
      </c>
      <c r="M95" s="31">
        <v>25200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3348</v>
      </c>
      <c r="X95" s="13">
        <v>0</v>
      </c>
      <c r="Y95" s="13">
        <v>48520</v>
      </c>
      <c r="Z95" s="23">
        <v>2511.3200000000002</v>
      </c>
      <c r="AB95" s="13">
        <v>24910</v>
      </c>
      <c r="AC95" s="44" t="s">
        <v>654</v>
      </c>
    </row>
    <row r="96" spans="1:29" x14ac:dyDescent="0.25">
      <c r="A96" s="2">
        <v>95</v>
      </c>
      <c r="B96" s="3" t="s">
        <v>76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3">
        <v>0</v>
      </c>
      <c r="K96" s="13">
        <v>0</v>
      </c>
      <c r="L96" s="13">
        <v>0</v>
      </c>
      <c r="M96" s="31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48520</v>
      </c>
      <c r="Z96" s="23">
        <v>0</v>
      </c>
      <c r="AA96" s="13">
        <v>0</v>
      </c>
      <c r="AB96" s="13">
        <v>0</v>
      </c>
    </row>
    <row r="97" spans="1:28" x14ac:dyDescent="0.25">
      <c r="A97" s="2">
        <v>96</v>
      </c>
      <c r="B97" s="3" t="s">
        <v>77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3">
        <v>0</v>
      </c>
      <c r="K97" s="13">
        <v>0</v>
      </c>
      <c r="L97" s="13">
        <v>0</v>
      </c>
      <c r="M97" s="31">
        <v>25200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3348</v>
      </c>
      <c r="X97" s="13">
        <v>0</v>
      </c>
      <c r="Y97" s="13">
        <v>520</v>
      </c>
      <c r="Z97" s="23">
        <v>0</v>
      </c>
      <c r="AA97" s="13">
        <v>14100</v>
      </c>
      <c r="AB97" s="13">
        <v>24910</v>
      </c>
    </row>
    <row r="98" spans="1:28" x14ac:dyDescent="0.25">
      <c r="A98" s="2">
        <v>97</v>
      </c>
      <c r="B98" s="3" t="s">
        <v>78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3">
        <v>0</v>
      </c>
      <c r="K98" s="13">
        <v>0</v>
      </c>
      <c r="L98" s="13">
        <v>0</v>
      </c>
      <c r="M98" s="31">
        <v>25200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3348</v>
      </c>
      <c r="X98" s="13">
        <v>0</v>
      </c>
      <c r="Y98" s="13">
        <v>520</v>
      </c>
      <c r="Z98" s="23">
        <v>0</v>
      </c>
      <c r="AA98" s="13">
        <v>14100</v>
      </c>
      <c r="AB98" s="13">
        <v>24910</v>
      </c>
    </row>
    <row r="99" spans="1:28" x14ac:dyDescent="0.25">
      <c r="A99" s="2">
        <v>98</v>
      </c>
      <c r="B99" s="3" t="s">
        <v>77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3">
        <v>0</v>
      </c>
      <c r="K99" s="13">
        <v>0</v>
      </c>
      <c r="L99" s="13">
        <v>0</v>
      </c>
      <c r="M99" s="31">
        <v>25200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3348</v>
      </c>
      <c r="X99" s="13">
        <v>0</v>
      </c>
      <c r="Y99" s="13">
        <v>520</v>
      </c>
      <c r="Z99" s="23">
        <v>0</v>
      </c>
      <c r="AA99" s="13">
        <v>14100</v>
      </c>
      <c r="AB99" s="13">
        <v>24910</v>
      </c>
    </row>
    <row r="100" spans="1:28" x14ac:dyDescent="0.25">
      <c r="A100" s="2">
        <v>99</v>
      </c>
      <c r="B100" s="3" t="s">
        <v>79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>
        <v>0</v>
      </c>
      <c r="K100" s="13">
        <v>0</v>
      </c>
      <c r="L100" s="13">
        <v>0</v>
      </c>
      <c r="M100" s="31">
        <v>25200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3348</v>
      </c>
      <c r="X100" s="13">
        <v>0</v>
      </c>
      <c r="Y100" s="13">
        <v>48520</v>
      </c>
      <c r="Z100" s="23">
        <v>0</v>
      </c>
      <c r="AA100" s="13">
        <v>14100</v>
      </c>
      <c r="AB100" s="13">
        <v>24910</v>
      </c>
    </row>
    <row r="101" spans="1:28" x14ac:dyDescent="0.25">
      <c r="A101" s="2">
        <v>100</v>
      </c>
      <c r="B101" s="3" t="s">
        <v>80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>
        <v>0</v>
      </c>
      <c r="K101" s="13">
        <v>0</v>
      </c>
      <c r="L101" s="13">
        <v>0</v>
      </c>
      <c r="M101" s="31">
        <v>25200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3348</v>
      </c>
      <c r="X101" s="13">
        <v>0</v>
      </c>
      <c r="Y101" s="13">
        <v>48520</v>
      </c>
      <c r="Z101" s="23">
        <v>0</v>
      </c>
      <c r="AA101" s="13">
        <v>14100</v>
      </c>
      <c r="AB101" s="13">
        <v>24910</v>
      </c>
    </row>
    <row r="102" spans="1:28" x14ac:dyDescent="0.25">
      <c r="A102" s="2">
        <v>101</v>
      </c>
      <c r="B102" s="3" t="s">
        <v>81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3">
        <v>0</v>
      </c>
      <c r="K102" s="13">
        <v>0</v>
      </c>
      <c r="L102" s="13">
        <v>0</v>
      </c>
      <c r="M102" s="31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3348</v>
      </c>
      <c r="X102" s="13">
        <v>0</v>
      </c>
      <c r="Y102" s="13">
        <v>48520</v>
      </c>
      <c r="Z102" s="23">
        <v>0</v>
      </c>
      <c r="AA102" s="13">
        <v>0</v>
      </c>
      <c r="AB102" s="13">
        <v>24910</v>
      </c>
    </row>
    <row r="103" spans="1:28" x14ac:dyDescent="0.25">
      <c r="A103" s="2">
        <v>102</v>
      </c>
      <c r="B103" s="3" t="s">
        <v>82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>
        <v>0</v>
      </c>
      <c r="K103" s="13">
        <v>0</v>
      </c>
      <c r="L103" s="13">
        <v>0</v>
      </c>
      <c r="M103" s="31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3348</v>
      </c>
      <c r="X103" s="13">
        <v>0</v>
      </c>
      <c r="Y103" s="13">
        <v>48520</v>
      </c>
      <c r="Z103" s="23">
        <v>0</v>
      </c>
      <c r="AA103" s="13">
        <v>0</v>
      </c>
      <c r="AB103" s="13">
        <v>24910</v>
      </c>
    </row>
    <row r="104" spans="1:28" x14ac:dyDescent="0.25">
      <c r="A104" s="2">
        <v>103</v>
      </c>
      <c r="B104" s="3" t="s">
        <v>83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3">
        <v>0</v>
      </c>
      <c r="K104" s="13">
        <v>0</v>
      </c>
      <c r="L104" s="13">
        <v>0</v>
      </c>
      <c r="M104" s="31">
        <v>25200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3348</v>
      </c>
      <c r="X104" s="13">
        <v>0</v>
      </c>
      <c r="Y104" s="13">
        <v>48520</v>
      </c>
      <c r="Z104" s="23">
        <v>0</v>
      </c>
      <c r="AA104" s="13">
        <v>14100</v>
      </c>
      <c r="AB104" s="13">
        <v>24910</v>
      </c>
    </row>
    <row r="105" spans="1:28" x14ac:dyDescent="0.25">
      <c r="A105" s="2">
        <v>104</v>
      </c>
      <c r="B105" s="3"/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3">
        <v>0</v>
      </c>
      <c r="K105" s="13">
        <v>0</v>
      </c>
      <c r="L105" s="13">
        <v>0</v>
      </c>
      <c r="M105" s="31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</row>
    <row r="106" spans="1:28" x14ac:dyDescent="0.25">
      <c r="A106" s="2">
        <v>105</v>
      </c>
      <c r="B106" s="3" t="s">
        <v>84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3">
        <v>0</v>
      </c>
      <c r="K106" s="13">
        <v>0</v>
      </c>
      <c r="L106" s="13">
        <v>0</v>
      </c>
      <c r="M106" s="31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48520</v>
      </c>
      <c r="Z106" s="23">
        <v>3841.41</v>
      </c>
      <c r="AA106" s="13">
        <v>0</v>
      </c>
      <c r="AB106" s="13">
        <v>24910</v>
      </c>
    </row>
    <row r="107" spans="1:28" x14ac:dyDescent="0.25">
      <c r="A107" s="2">
        <v>106</v>
      </c>
      <c r="B107" s="3" t="s">
        <v>84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3">
        <v>0</v>
      </c>
      <c r="K107" s="13">
        <v>0</v>
      </c>
      <c r="L107" s="13">
        <v>0</v>
      </c>
      <c r="M107" s="31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48520</v>
      </c>
      <c r="Z107" s="23">
        <v>0</v>
      </c>
      <c r="AA107" s="13">
        <v>0</v>
      </c>
      <c r="AB107" s="13">
        <v>24910</v>
      </c>
    </row>
    <row r="108" spans="1:28" x14ac:dyDescent="0.25">
      <c r="A108" s="2">
        <v>107</v>
      </c>
      <c r="B108" s="3" t="s">
        <v>85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3">
        <v>0</v>
      </c>
      <c r="K108" s="13">
        <v>0</v>
      </c>
      <c r="L108" s="13">
        <v>0</v>
      </c>
      <c r="M108" s="31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23">
        <v>0</v>
      </c>
      <c r="AA108" s="13">
        <v>0</v>
      </c>
      <c r="AB108" s="13">
        <v>24910</v>
      </c>
    </row>
    <row r="109" spans="1:28" x14ac:dyDescent="0.25">
      <c r="A109" s="2">
        <v>108</v>
      </c>
      <c r="B109" s="3" t="s">
        <v>86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3">
        <v>0</v>
      </c>
      <c r="K109" s="13">
        <v>0</v>
      </c>
      <c r="L109" s="13">
        <v>0</v>
      </c>
      <c r="M109" s="31">
        <v>25200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3348</v>
      </c>
      <c r="X109" s="13">
        <v>0</v>
      </c>
      <c r="Y109" s="13">
        <v>48520</v>
      </c>
      <c r="Z109" s="23">
        <v>0</v>
      </c>
      <c r="AA109" s="13">
        <v>0</v>
      </c>
      <c r="AB109" s="13">
        <v>24910</v>
      </c>
    </row>
    <row r="110" spans="1:28" x14ac:dyDescent="0.25">
      <c r="A110" s="2">
        <v>109</v>
      </c>
      <c r="B110" s="3" t="s">
        <v>87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3">
        <v>0</v>
      </c>
      <c r="K110" s="13">
        <v>0</v>
      </c>
      <c r="L110" s="13">
        <v>0</v>
      </c>
      <c r="M110" s="31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23">
        <v>0</v>
      </c>
      <c r="AA110" s="13">
        <v>0</v>
      </c>
      <c r="AB110" s="13">
        <v>24910</v>
      </c>
    </row>
    <row r="111" spans="1:28" x14ac:dyDescent="0.25">
      <c r="A111" s="2">
        <v>110</v>
      </c>
      <c r="B111" s="3" t="s">
        <v>88</v>
      </c>
      <c r="C111" s="12">
        <v>0</v>
      </c>
      <c r="D111" s="12">
        <v>15900</v>
      </c>
      <c r="E111" s="12">
        <v>10900</v>
      </c>
      <c r="F111" s="12">
        <v>10900</v>
      </c>
      <c r="G111" s="12">
        <v>17250</v>
      </c>
      <c r="H111" s="12">
        <v>17250</v>
      </c>
      <c r="I111" s="12">
        <v>16800</v>
      </c>
      <c r="J111" s="13">
        <v>15955</v>
      </c>
      <c r="K111" s="13">
        <v>15450</v>
      </c>
      <c r="L111" s="13">
        <v>23200</v>
      </c>
      <c r="M111" s="31">
        <v>25200</v>
      </c>
      <c r="N111" s="13">
        <v>2214</v>
      </c>
      <c r="O111" s="13">
        <v>1674</v>
      </c>
      <c r="P111" s="13">
        <v>1674</v>
      </c>
      <c r="Q111" s="13">
        <v>1674</v>
      </c>
      <c r="R111" s="13">
        <v>1674</v>
      </c>
      <c r="S111" s="13">
        <v>1674</v>
      </c>
      <c r="T111" s="13">
        <v>1674</v>
      </c>
      <c r="U111" s="13">
        <v>1674</v>
      </c>
      <c r="V111" s="13">
        <v>1674</v>
      </c>
      <c r="W111" s="13">
        <v>3348</v>
      </c>
      <c r="X111" s="13">
        <v>19400</v>
      </c>
      <c r="Y111" s="13">
        <v>48520</v>
      </c>
      <c r="Z111" s="23">
        <v>0</v>
      </c>
      <c r="AA111" s="13">
        <v>0</v>
      </c>
      <c r="AB111" s="13">
        <v>24910</v>
      </c>
    </row>
    <row r="112" spans="1:28" x14ac:dyDescent="0.25">
      <c r="A112" s="2">
        <v>111</v>
      </c>
      <c r="B112" s="3" t="s">
        <v>89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v>0</v>
      </c>
      <c r="K112" s="13">
        <v>0</v>
      </c>
      <c r="L112" s="13">
        <v>0</v>
      </c>
      <c r="M112" s="31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48520</v>
      </c>
      <c r="Z112" s="23">
        <v>0</v>
      </c>
      <c r="AA112" s="13">
        <v>0</v>
      </c>
      <c r="AB112" s="13">
        <v>24910</v>
      </c>
    </row>
    <row r="113" spans="1:29" x14ac:dyDescent="0.25">
      <c r="A113" s="2">
        <v>112</v>
      </c>
      <c r="B113" s="3" t="s">
        <v>90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>
        <v>0</v>
      </c>
      <c r="K113" s="13">
        <v>0</v>
      </c>
      <c r="L113" s="13">
        <v>0</v>
      </c>
      <c r="M113" s="31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48520</v>
      </c>
      <c r="Z113" s="23">
        <v>0</v>
      </c>
      <c r="AA113" s="13">
        <v>0</v>
      </c>
      <c r="AB113" s="13">
        <v>0</v>
      </c>
    </row>
    <row r="114" spans="1:29" x14ac:dyDescent="0.25">
      <c r="A114" s="2">
        <v>113</v>
      </c>
      <c r="B114" s="3" t="s">
        <v>91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>
        <v>0</v>
      </c>
      <c r="K114" s="13">
        <v>0</v>
      </c>
      <c r="L114" s="13">
        <v>0</v>
      </c>
      <c r="M114" s="31">
        <f>25000-4250-4250-8484</f>
        <v>8016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48520</v>
      </c>
      <c r="Z114" s="23">
        <v>298.07</v>
      </c>
      <c r="AA114" s="13">
        <v>0</v>
      </c>
      <c r="AB114" s="13">
        <v>0</v>
      </c>
    </row>
    <row r="115" spans="1:29" x14ac:dyDescent="0.25">
      <c r="A115" s="2">
        <v>114</v>
      </c>
      <c r="B115" s="3" t="s">
        <v>92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>
        <v>0</v>
      </c>
      <c r="K115" s="13">
        <v>0</v>
      </c>
      <c r="L115" s="13">
        <v>0</v>
      </c>
      <c r="M115" s="31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23">
        <v>0</v>
      </c>
      <c r="AA115" s="13">
        <v>0</v>
      </c>
      <c r="AB115" s="13">
        <v>24910</v>
      </c>
    </row>
    <row r="116" spans="1:29" x14ac:dyDescent="0.25">
      <c r="A116" s="2">
        <v>115</v>
      </c>
      <c r="B116" s="3" t="s">
        <v>93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0</v>
      </c>
      <c r="K116" s="13">
        <v>0</v>
      </c>
      <c r="L116" s="13">
        <v>0</v>
      </c>
      <c r="M116" s="31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48520</v>
      </c>
      <c r="Z116" s="23">
        <v>0</v>
      </c>
      <c r="AA116" s="13">
        <v>0</v>
      </c>
      <c r="AB116" s="13">
        <v>24910</v>
      </c>
    </row>
    <row r="117" spans="1:29" x14ac:dyDescent="0.25">
      <c r="A117" s="2">
        <v>116</v>
      </c>
      <c r="B117" s="3" t="s">
        <v>94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3">
        <v>0</v>
      </c>
      <c r="K117" s="13">
        <v>15450</v>
      </c>
      <c r="L117" s="13">
        <v>23200</v>
      </c>
      <c r="M117" s="31">
        <v>25200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3348</v>
      </c>
      <c r="X117" s="13">
        <v>19400</v>
      </c>
      <c r="Y117" s="13">
        <v>48520</v>
      </c>
      <c r="Z117" s="23">
        <v>0</v>
      </c>
      <c r="AA117" s="13">
        <v>14100</v>
      </c>
      <c r="AB117" s="13">
        <v>24910</v>
      </c>
    </row>
    <row r="118" spans="1:29" x14ac:dyDescent="0.25">
      <c r="A118" s="2">
        <v>117</v>
      </c>
      <c r="B118" s="3" t="s">
        <v>95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>
        <v>0</v>
      </c>
      <c r="K118" s="13">
        <v>0</v>
      </c>
      <c r="L118" s="13">
        <v>0</v>
      </c>
      <c r="M118" s="31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3348</v>
      </c>
      <c r="X118" s="13">
        <v>0</v>
      </c>
      <c r="Y118" s="13">
        <v>48520</v>
      </c>
      <c r="Z118" s="23">
        <v>6568.69</v>
      </c>
      <c r="AA118" s="13">
        <v>0</v>
      </c>
      <c r="AB118" s="13">
        <v>24910</v>
      </c>
    </row>
    <row r="119" spans="1:29" x14ac:dyDescent="0.25">
      <c r="A119" s="2">
        <v>118</v>
      </c>
      <c r="B119" s="3" t="s">
        <v>96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>
        <v>0</v>
      </c>
      <c r="K119" s="13">
        <v>0</v>
      </c>
      <c r="L119" s="13">
        <v>0</v>
      </c>
      <c r="M119" s="31">
        <v>25200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3348</v>
      </c>
      <c r="X119" s="13">
        <v>0</v>
      </c>
      <c r="Y119" s="13">
        <v>48520</v>
      </c>
      <c r="Z119" s="23">
        <v>0</v>
      </c>
      <c r="AA119" s="13">
        <v>14100</v>
      </c>
      <c r="AB119" s="13">
        <v>24910</v>
      </c>
    </row>
    <row r="120" spans="1:29" x14ac:dyDescent="0.25">
      <c r="A120" s="2">
        <v>119</v>
      </c>
      <c r="B120" s="3"/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31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3">
        <v>0</v>
      </c>
      <c r="X120" s="12">
        <v>0</v>
      </c>
      <c r="Y120" s="12">
        <v>0</v>
      </c>
      <c r="Z120" s="12">
        <v>0</v>
      </c>
      <c r="AA120" s="12">
        <v>0</v>
      </c>
      <c r="AB120" s="13">
        <v>0</v>
      </c>
      <c r="AC120" s="45"/>
    </row>
    <row r="121" spans="1:29" x14ac:dyDescent="0.25">
      <c r="A121" s="2">
        <v>120</v>
      </c>
      <c r="B121" s="3"/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31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3">
        <v>0</v>
      </c>
      <c r="X121" s="12">
        <v>0</v>
      </c>
      <c r="Y121" s="12">
        <v>0</v>
      </c>
      <c r="Z121" s="12">
        <v>0</v>
      </c>
      <c r="AA121" s="12">
        <v>0</v>
      </c>
      <c r="AB121" s="13">
        <v>0</v>
      </c>
      <c r="AC121" s="45"/>
    </row>
    <row r="122" spans="1:29" x14ac:dyDescent="0.25">
      <c r="A122" s="2">
        <v>121</v>
      </c>
      <c r="B122" s="3"/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31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3">
        <v>0</v>
      </c>
      <c r="X122" s="12">
        <v>0</v>
      </c>
      <c r="Y122" s="12">
        <v>0</v>
      </c>
      <c r="Z122" s="12">
        <v>0</v>
      </c>
      <c r="AA122" s="12">
        <v>0</v>
      </c>
      <c r="AB122" s="13">
        <v>0</v>
      </c>
      <c r="AC122" s="45"/>
    </row>
    <row r="123" spans="1:29" s="43" customFormat="1" x14ac:dyDescent="0.25">
      <c r="A123" s="2">
        <v>122</v>
      </c>
      <c r="B123" s="3"/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31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3">
        <v>0</v>
      </c>
      <c r="X123" s="12">
        <v>0</v>
      </c>
      <c r="Y123" s="12">
        <v>0</v>
      </c>
      <c r="Z123" s="12">
        <v>0</v>
      </c>
      <c r="AA123" s="12">
        <v>0</v>
      </c>
      <c r="AB123" s="13">
        <v>0</v>
      </c>
      <c r="AC123" s="45"/>
    </row>
    <row r="124" spans="1:29" x14ac:dyDescent="0.25">
      <c r="A124" s="2">
        <v>123</v>
      </c>
      <c r="B124" s="3" t="s">
        <v>97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v>0</v>
      </c>
      <c r="K124" s="13">
        <v>15450</v>
      </c>
      <c r="L124" s="13">
        <v>23200</v>
      </c>
      <c r="M124" s="31">
        <v>25200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1674</v>
      </c>
      <c r="U124" s="13">
        <v>1674</v>
      </c>
      <c r="V124" s="13">
        <v>1674</v>
      </c>
      <c r="W124" s="13">
        <v>3348</v>
      </c>
      <c r="X124" s="13">
        <v>19400</v>
      </c>
      <c r="Y124" s="13">
        <v>48520</v>
      </c>
      <c r="Z124" s="23">
        <v>0</v>
      </c>
      <c r="AA124" s="13">
        <v>14100</v>
      </c>
      <c r="AB124" s="13">
        <v>24910</v>
      </c>
    </row>
    <row r="125" spans="1:29" x14ac:dyDescent="0.25">
      <c r="A125" s="2">
        <v>124</v>
      </c>
      <c r="B125" s="3" t="s">
        <v>98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0</v>
      </c>
      <c r="K125" s="13">
        <v>0</v>
      </c>
      <c r="L125" s="13">
        <v>0</v>
      </c>
      <c r="M125" s="31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3348</v>
      </c>
      <c r="X125" s="13">
        <v>0</v>
      </c>
      <c r="Y125" s="13">
        <v>48520</v>
      </c>
      <c r="Z125" s="23">
        <v>0</v>
      </c>
      <c r="AA125" s="13">
        <v>0</v>
      </c>
      <c r="AB125" s="13">
        <v>24910</v>
      </c>
    </row>
    <row r="126" spans="1:29" x14ac:dyDescent="0.25">
      <c r="A126" s="2">
        <v>125</v>
      </c>
      <c r="B126" s="3" t="s">
        <v>99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3">
        <v>0</v>
      </c>
      <c r="K126" s="13">
        <v>0</v>
      </c>
      <c r="L126" s="13">
        <v>0</v>
      </c>
      <c r="M126" s="31">
        <v>25200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3348</v>
      </c>
      <c r="X126" s="13">
        <v>0</v>
      </c>
      <c r="Y126" s="13">
        <v>48520</v>
      </c>
      <c r="Z126" s="23">
        <v>0</v>
      </c>
      <c r="AA126" s="13">
        <v>14100</v>
      </c>
      <c r="AB126" s="13">
        <v>24910</v>
      </c>
    </row>
    <row r="127" spans="1:29" x14ac:dyDescent="0.25">
      <c r="A127" s="2">
        <v>126</v>
      </c>
      <c r="B127" s="3" t="s">
        <v>100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3">
        <v>0</v>
      </c>
      <c r="K127" s="13">
        <v>0</v>
      </c>
      <c r="L127" s="13">
        <v>0</v>
      </c>
      <c r="M127" s="31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3348</v>
      </c>
      <c r="X127" s="13">
        <v>0</v>
      </c>
      <c r="Y127" s="13">
        <v>48520</v>
      </c>
      <c r="Z127" s="23">
        <f>3904.56-2700</f>
        <v>1204.56</v>
      </c>
      <c r="AA127" s="13">
        <v>0</v>
      </c>
      <c r="AB127" s="13">
        <v>24910</v>
      </c>
    </row>
    <row r="128" spans="1:29" x14ac:dyDescent="0.25">
      <c r="A128" s="2">
        <v>127</v>
      </c>
      <c r="B128" s="3" t="s">
        <v>101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3">
        <v>0</v>
      </c>
      <c r="K128" s="13">
        <v>0</v>
      </c>
      <c r="L128" s="13">
        <v>0</v>
      </c>
      <c r="M128" s="31">
        <v>25200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3348</v>
      </c>
      <c r="X128" s="13">
        <v>0</v>
      </c>
      <c r="Y128" s="13">
        <v>0</v>
      </c>
      <c r="Z128" s="23">
        <v>0</v>
      </c>
      <c r="AA128" s="13">
        <v>0</v>
      </c>
      <c r="AB128" s="13">
        <v>24910</v>
      </c>
    </row>
    <row r="129" spans="1:29" x14ac:dyDescent="0.25">
      <c r="A129" s="2">
        <v>128</v>
      </c>
      <c r="B129" s="3" t="s">
        <v>102</v>
      </c>
      <c r="C129" s="12">
        <v>16700</v>
      </c>
      <c r="D129" s="12">
        <v>15900</v>
      </c>
      <c r="E129" s="12">
        <v>10900</v>
      </c>
      <c r="F129" s="12">
        <v>10900</v>
      </c>
      <c r="G129" s="12">
        <v>17250</v>
      </c>
      <c r="H129" s="12">
        <v>17250</v>
      </c>
      <c r="I129" s="12">
        <v>16800</v>
      </c>
      <c r="J129" s="13">
        <v>15955</v>
      </c>
      <c r="K129" s="13">
        <v>15450</v>
      </c>
      <c r="L129" s="13">
        <v>23200</v>
      </c>
      <c r="M129" s="31">
        <v>25200</v>
      </c>
      <c r="N129" s="13">
        <v>2214</v>
      </c>
      <c r="O129" s="13">
        <v>1674</v>
      </c>
      <c r="P129" s="13">
        <v>1674</v>
      </c>
      <c r="Q129" s="13">
        <v>1674</v>
      </c>
      <c r="R129" s="13">
        <v>1674</v>
      </c>
      <c r="S129" s="13">
        <v>1674</v>
      </c>
      <c r="T129" s="13">
        <v>1674</v>
      </c>
      <c r="U129" s="13">
        <v>1674</v>
      </c>
      <c r="V129" s="13">
        <v>1674</v>
      </c>
      <c r="W129" s="13">
        <v>3348</v>
      </c>
      <c r="X129" s="13">
        <v>19400</v>
      </c>
      <c r="Y129" s="13">
        <v>48520</v>
      </c>
      <c r="Z129" s="23">
        <v>0</v>
      </c>
      <c r="AA129" s="13">
        <v>14100</v>
      </c>
      <c r="AB129" s="13">
        <v>24910</v>
      </c>
    </row>
    <row r="130" spans="1:29" x14ac:dyDescent="0.25">
      <c r="A130" s="2">
        <v>129</v>
      </c>
      <c r="B130" s="3" t="s">
        <v>103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16800</v>
      </c>
      <c r="J130" s="13">
        <v>15955</v>
      </c>
      <c r="K130" s="13">
        <v>15450</v>
      </c>
      <c r="L130" s="13">
        <v>23200</v>
      </c>
      <c r="M130" s="31">
        <v>25200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1674</v>
      </c>
      <c r="T130" s="13">
        <v>1674</v>
      </c>
      <c r="U130" s="13">
        <v>1674</v>
      </c>
      <c r="V130" s="13">
        <v>1674</v>
      </c>
      <c r="W130" s="13">
        <v>3348</v>
      </c>
      <c r="X130" s="13">
        <v>0</v>
      </c>
      <c r="Y130" s="13">
        <v>48520</v>
      </c>
      <c r="Z130" s="23">
        <v>0</v>
      </c>
      <c r="AA130" s="13">
        <v>14100</v>
      </c>
      <c r="AB130" s="13">
        <v>24910</v>
      </c>
    </row>
    <row r="131" spans="1:29" x14ac:dyDescent="0.25">
      <c r="A131" s="2">
        <v>130</v>
      </c>
      <c r="B131" s="3" t="s">
        <v>104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3">
        <v>0</v>
      </c>
      <c r="K131" s="13">
        <v>0</v>
      </c>
      <c r="L131" s="13">
        <v>0</v>
      </c>
      <c r="M131" s="31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23">
        <v>0</v>
      </c>
      <c r="AA131" s="13">
        <v>0</v>
      </c>
      <c r="AB131" s="13">
        <v>0</v>
      </c>
    </row>
    <row r="132" spans="1:29" x14ac:dyDescent="0.25">
      <c r="A132" s="2">
        <v>131</v>
      </c>
      <c r="B132" s="3" t="s">
        <v>105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3">
        <v>0</v>
      </c>
      <c r="K132" s="13">
        <v>0</v>
      </c>
      <c r="L132" s="13">
        <v>0</v>
      </c>
      <c r="M132" s="31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23">
        <v>0</v>
      </c>
      <c r="AA132" s="13">
        <v>0</v>
      </c>
      <c r="AB132" s="13">
        <v>0</v>
      </c>
    </row>
    <row r="133" spans="1:29" x14ac:dyDescent="0.25">
      <c r="A133" s="2">
        <v>132</v>
      </c>
      <c r="B133" s="3" t="s">
        <v>681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3">
        <v>0</v>
      </c>
      <c r="K133" s="13">
        <v>0</v>
      </c>
      <c r="L133" s="13">
        <v>0</v>
      </c>
      <c r="M133" s="31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48520</v>
      </c>
      <c r="Z133" s="23">
        <v>0</v>
      </c>
      <c r="AA133" s="13">
        <v>0</v>
      </c>
      <c r="AB133" s="13">
        <v>0</v>
      </c>
    </row>
    <row r="134" spans="1:29" x14ac:dyDescent="0.25">
      <c r="A134" s="2">
        <v>133</v>
      </c>
      <c r="B134" s="3"/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31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3">
        <v>0</v>
      </c>
      <c r="X134" s="12">
        <v>0</v>
      </c>
      <c r="Y134" s="12">
        <v>0</v>
      </c>
      <c r="Z134" s="12">
        <v>0</v>
      </c>
      <c r="AA134" s="12">
        <v>0</v>
      </c>
      <c r="AB134" s="13">
        <v>0</v>
      </c>
      <c r="AC134" s="45"/>
    </row>
    <row r="135" spans="1:29" x14ac:dyDescent="0.25">
      <c r="A135" s="2">
        <v>134</v>
      </c>
      <c r="B135" s="3" t="s">
        <v>106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3">
        <v>0</v>
      </c>
      <c r="K135" s="13">
        <v>0</v>
      </c>
      <c r="L135" s="13">
        <v>0</v>
      </c>
      <c r="M135" s="31">
        <v>25200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3348</v>
      </c>
      <c r="X135" s="13">
        <v>0</v>
      </c>
      <c r="Y135" s="13">
        <v>48520</v>
      </c>
      <c r="Z135" s="23">
        <v>0</v>
      </c>
      <c r="AA135" s="13">
        <v>0</v>
      </c>
      <c r="AB135" s="13">
        <v>24910</v>
      </c>
    </row>
    <row r="136" spans="1:29" x14ac:dyDescent="0.25">
      <c r="A136" s="2">
        <v>135</v>
      </c>
      <c r="B136" s="3" t="s">
        <v>106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>
        <v>0</v>
      </c>
      <c r="K136" s="13">
        <v>0</v>
      </c>
      <c r="L136" s="13">
        <v>0</v>
      </c>
      <c r="M136" s="31">
        <v>25200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3348</v>
      </c>
      <c r="X136" s="13">
        <v>0</v>
      </c>
      <c r="Y136" s="13">
        <v>48520</v>
      </c>
      <c r="Z136" s="23">
        <v>0</v>
      </c>
      <c r="AA136" s="13">
        <v>0</v>
      </c>
      <c r="AB136" s="13">
        <v>24910</v>
      </c>
    </row>
    <row r="137" spans="1:29" x14ac:dyDescent="0.25">
      <c r="A137" s="2">
        <v>136</v>
      </c>
      <c r="B137" s="3" t="s">
        <v>107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>
        <v>0</v>
      </c>
      <c r="K137" s="13">
        <v>0</v>
      </c>
      <c r="L137" s="13">
        <v>0</v>
      </c>
      <c r="M137" s="31">
        <v>25200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3348</v>
      </c>
      <c r="X137" s="13">
        <v>0</v>
      </c>
      <c r="Y137" s="13">
        <v>48520</v>
      </c>
      <c r="Z137" s="23">
        <v>0</v>
      </c>
      <c r="AA137" s="13">
        <v>14100</v>
      </c>
      <c r="AB137" s="13">
        <v>24910</v>
      </c>
    </row>
    <row r="138" spans="1:29" x14ac:dyDescent="0.25">
      <c r="A138" s="2">
        <v>137</v>
      </c>
      <c r="B138" s="3" t="s">
        <v>108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>
        <v>0</v>
      </c>
      <c r="K138" s="13">
        <v>0</v>
      </c>
      <c r="L138" s="13">
        <v>0</v>
      </c>
      <c r="M138" s="31">
        <v>25200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3348</v>
      </c>
      <c r="X138" s="13">
        <v>0</v>
      </c>
      <c r="Y138" s="13">
        <v>0</v>
      </c>
      <c r="Z138" s="23">
        <v>0</v>
      </c>
      <c r="AA138" s="13">
        <v>14100</v>
      </c>
      <c r="AB138" s="13">
        <v>24910</v>
      </c>
    </row>
    <row r="139" spans="1:29" x14ac:dyDescent="0.25">
      <c r="A139" s="2">
        <v>138</v>
      </c>
      <c r="B139" s="3" t="s">
        <v>109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>
        <v>0</v>
      </c>
      <c r="K139" s="13">
        <v>0</v>
      </c>
      <c r="L139" s="13">
        <v>0</v>
      </c>
      <c r="M139" s="31">
        <v>25200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3348</v>
      </c>
      <c r="X139" s="13">
        <v>0</v>
      </c>
      <c r="Y139" s="13">
        <v>0</v>
      </c>
      <c r="Z139" s="23">
        <v>0</v>
      </c>
      <c r="AA139" s="13">
        <v>0</v>
      </c>
      <c r="AB139" s="13">
        <v>24910</v>
      </c>
    </row>
    <row r="140" spans="1:29" x14ac:dyDescent="0.25">
      <c r="A140" s="2">
        <v>139</v>
      </c>
      <c r="B140" s="3" t="s">
        <v>110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3">
        <v>0</v>
      </c>
      <c r="K140" s="13">
        <v>0</v>
      </c>
      <c r="L140" s="13">
        <v>0</v>
      </c>
      <c r="M140" s="31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23">
        <v>0</v>
      </c>
      <c r="AA140" s="13">
        <v>0</v>
      </c>
      <c r="AB140" s="13">
        <v>0</v>
      </c>
    </row>
    <row r="141" spans="1:29" x14ac:dyDescent="0.25">
      <c r="A141" s="2">
        <v>140</v>
      </c>
      <c r="B141" s="3" t="s">
        <v>111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v>0</v>
      </c>
      <c r="K141" s="13">
        <v>0</v>
      </c>
      <c r="L141" s="13">
        <v>0</v>
      </c>
      <c r="M141" s="31">
        <v>25200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3348</v>
      </c>
      <c r="X141" s="13">
        <v>0</v>
      </c>
      <c r="Y141" s="13">
        <v>48520</v>
      </c>
      <c r="Z141" s="23">
        <v>0</v>
      </c>
      <c r="AA141" s="13">
        <v>0</v>
      </c>
      <c r="AB141" s="13">
        <v>24910</v>
      </c>
    </row>
    <row r="142" spans="1:29" x14ac:dyDescent="0.25">
      <c r="A142" s="2">
        <v>141</v>
      </c>
      <c r="B142" s="3" t="s">
        <v>112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3">
        <v>0</v>
      </c>
      <c r="K142" s="13">
        <v>0</v>
      </c>
      <c r="L142" s="13">
        <v>0</v>
      </c>
      <c r="M142" s="31">
        <v>16800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3348</v>
      </c>
      <c r="X142" s="13">
        <v>0</v>
      </c>
      <c r="Y142" s="13">
        <v>0</v>
      </c>
      <c r="Z142" s="23">
        <v>6982.16</v>
      </c>
      <c r="AA142" s="13">
        <v>0</v>
      </c>
      <c r="AB142" s="13">
        <v>24910</v>
      </c>
    </row>
    <row r="143" spans="1:29" x14ac:dyDescent="0.25">
      <c r="A143" s="2">
        <v>142</v>
      </c>
      <c r="B143" s="3" t="s">
        <v>113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3">
        <v>15955</v>
      </c>
      <c r="K143" s="13">
        <v>15450</v>
      </c>
      <c r="L143" s="13">
        <v>23200</v>
      </c>
      <c r="M143" s="31">
        <v>25200</v>
      </c>
      <c r="N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1674</v>
      </c>
      <c r="U143" s="13">
        <v>1674</v>
      </c>
      <c r="V143" s="13">
        <v>1674</v>
      </c>
      <c r="W143" s="13">
        <v>3348</v>
      </c>
      <c r="X143" s="13">
        <v>0</v>
      </c>
      <c r="Y143" s="13">
        <v>0</v>
      </c>
      <c r="Z143" s="23">
        <v>0</v>
      </c>
      <c r="AA143" s="13">
        <v>14100</v>
      </c>
      <c r="AB143" s="13">
        <v>24910</v>
      </c>
    </row>
    <row r="144" spans="1:29" x14ac:dyDescent="0.25">
      <c r="A144" s="2">
        <v>143</v>
      </c>
      <c r="B144" s="3" t="s">
        <v>114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3">
        <v>0</v>
      </c>
      <c r="K144" s="13">
        <v>0</v>
      </c>
      <c r="L144" s="13">
        <v>0</v>
      </c>
      <c r="M144" s="31">
        <f>16800-8400</f>
        <v>8400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23">
        <v>0</v>
      </c>
      <c r="AA144" s="13">
        <v>0</v>
      </c>
      <c r="AB144" s="13">
        <v>24910</v>
      </c>
    </row>
    <row r="145" spans="1:28" x14ac:dyDescent="0.25">
      <c r="A145" s="2">
        <v>144</v>
      </c>
      <c r="B145" s="3" t="s">
        <v>115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3">
        <v>0</v>
      </c>
      <c r="K145" s="13">
        <v>0</v>
      </c>
      <c r="L145" s="13">
        <v>0</v>
      </c>
      <c r="M145" s="31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48520</v>
      </c>
      <c r="Z145" s="23">
        <v>0</v>
      </c>
      <c r="AA145" s="13">
        <v>0</v>
      </c>
      <c r="AB145" s="13">
        <f>24910-12700</f>
        <v>12210</v>
      </c>
    </row>
    <row r="146" spans="1:28" x14ac:dyDescent="0.25">
      <c r="A146" s="2">
        <v>145</v>
      </c>
      <c r="B146" s="3" t="s">
        <v>116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3">
        <v>0</v>
      </c>
      <c r="K146" s="13">
        <v>0</v>
      </c>
      <c r="L146" s="13">
        <v>0</v>
      </c>
      <c r="M146" s="31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48520</v>
      </c>
      <c r="Z146" s="23">
        <v>0</v>
      </c>
      <c r="AA146" s="13">
        <v>14100</v>
      </c>
      <c r="AB146" s="13">
        <v>24910</v>
      </c>
    </row>
    <row r="147" spans="1:28" x14ac:dyDescent="0.25">
      <c r="A147" s="2">
        <v>146</v>
      </c>
      <c r="B147" s="3" t="s">
        <v>682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3">
        <v>0</v>
      </c>
      <c r="K147" s="13">
        <v>0</v>
      </c>
      <c r="L147" s="13">
        <v>0</v>
      </c>
      <c r="M147" s="31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48520</v>
      </c>
      <c r="Z147" s="23">
        <v>0</v>
      </c>
      <c r="AA147" s="13">
        <v>0</v>
      </c>
      <c r="AB147" s="13">
        <v>24910</v>
      </c>
    </row>
    <row r="148" spans="1:28" x14ac:dyDescent="0.25">
      <c r="A148" s="2">
        <v>147</v>
      </c>
      <c r="B148" s="3" t="s">
        <v>682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13">
        <v>0</v>
      </c>
      <c r="L148" s="13">
        <v>0</v>
      </c>
      <c r="M148" s="31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48520</v>
      </c>
      <c r="Z148" s="23">
        <v>0</v>
      </c>
      <c r="AA148" s="13">
        <v>0</v>
      </c>
      <c r="AB148" s="13">
        <v>24910</v>
      </c>
    </row>
    <row r="149" spans="1:28" x14ac:dyDescent="0.25">
      <c r="A149" s="2">
        <v>148</v>
      </c>
      <c r="B149" s="3" t="s">
        <v>117</v>
      </c>
      <c r="C149" s="12">
        <v>0</v>
      </c>
      <c r="D149" s="12">
        <v>0</v>
      </c>
      <c r="E149" s="12">
        <v>0</v>
      </c>
      <c r="F149" s="12">
        <f>10900-5507</f>
        <v>5393</v>
      </c>
      <c r="G149" s="12">
        <v>17250</v>
      </c>
      <c r="H149" s="12">
        <v>17250</v>
      </c>
      <c r="I149" s="12">
        <v>16800</v>
      </c>
      <c r="J149" s="13">
        <v>15955</v>
      </c>
      <c r="K149" s="13">
        <v>15450</v>
      </c>
      <c r="L149" s="13">
        <v>23200</v>
      </c>
      <c r="M149" s="31">
        <v>25200</v>
      </c>
      <c r="N149" s="13">
        <v>2214</v>
      </c>
      <c r="O149" s="13">
        <v>1674</v>
      </c>
      <c r="P149" s="13">
        <v>1674</v>
      </c>
      <c r="Q149" s="13">
        <v>1674</v>
      </c>
      <c r="R149" s="13">
        <v>1674</v>
      </c>
      <c r="S149" s="13">
        <v>1674</v>
      </c>
      <c r="T149" s="13">
        <v>1674</v>
      </c>
      <c r="U149" s="13">
        <v>1674</v>
      </c>
      <c r="V149" s="13">
        <v>1674</v>
      </c>
      <c r="W149" s="13">
        <v>3348</v>
      </c>
      <c r="X149" s="13">
        <v>19400</v>
      </c>
      <c r="Y149" s="13">
        <v>48520</v>
      </c>
      <c r="Z149" s="23">
        <v>0</v>
      </c>
      <c r="AA149" s="13">
        <v>14100</v>
      </c>
      <c r="AB149" s="13">
        <v>24910</v>
      </c>
    </row>
    <row r="150" spans="1:28" x14ac:dyDescent="0.25">
      <c r="A150" s="2">
        <v>149</v>
      </c>
      <c r="B150" s="3" t="s">
        <v>117</v>
      </c>
      <c r="C150" s="12">
        <v>16700</v>
      </c>
      <c r="D150" s="12">
        <v>15900</v>
      </c>
      <c r="E150" s="12">
        <v>10900</v>
      </c>
      <c r="F150" s="12">
        <v>10900</v>
      </c>
      <c r="G150" s="12">
        <v>17250</v>
      </c>
      <c r="H150" s="12">
        <v>17250</v>
      </c>
      <c r="I150" s="12">
        <v>16800</v>
      </c>
      <c r="J150" s="13">
        <v>15955</v>
      </c>
      <c r="K150" s="13">
        <v>15450</v>
      </c>
      <c r="L150" s="13">
        <v>23200</v>
      </c>
      <c r="M150" s="31">
        <v>25200</v>
      </c>
      <c r="N150" s="13">
        <v>2214</v>
      </c>
      <c r="O150" s="13">
        <v>1674</v>
      </c>
      <c r="P150" s="13">
        <v>1674</v>
      </c>
      <c r="Q150" s="13">
        <v>1674</v>
      </c>
      <c r="R150" s="13">
        <v>1674</v>
      </c>
      <c r="S150" s="13">
        <v>1674</v>
      </c>
      <c r="T150" s="13">
        <v>1674</v>
      </c>
      <c r="U150" s="13">
        <v>1674</v>
      </c>
      <c r="V150" s="13">
        <v>1674</v>
      </c>
      <c r="W150" s="13">
        <v>3348</v>
      </c>
      <c r="X150" s="13">
        <v>19400</v>
      </c>
      <c r="Y150" s="13">
        <v>48520</v>
      </c>
      <c r="Z150" s="23">
        <v>0</v>
      </c>
      <c r="AA150" s="13">
        <v>14100</v>
      </c>
      <c r="AB150" s="13">
        <v>24910</v>
      </c>
    </row>
    <row r="151" spans="1:28" x14ac:dyDescent="0.25">
      <c r="A151" s="2">
        <v>150</v>
      </c>
      <c r="B151" s="3" t="s">
        <v>6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3">
        <v>0</v>
      </c>
      <c r="K151" s="13">
        <v>0</v>
      </c>
      <c r="L151" s="13">
        <v>0</v>
      </c>
      <c r="M151" s="31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48520</v>
      </c>
      <c r="Z151" s="23">
        <v>0</v>
      </c>
      <c r="AA151" s="13">
        <v>14100</v>
      </c>
      <c r="AB151" s="13">
        <v>24910</v>
      </c>
    </row>
    <row r="152" spans="1:28" x14ac:dyDescent="0.25">
      <c r="A152" s="2">
        <v>151</v>
      </c>
      <c r="B152" s="3" t="s">
        <v>118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3">
        <v>0</v>
      </c>
      <c r="K152" s="13">
        <v>0</v>
      </c>
      <c r="L152" s="13">
        <v>0</v>
      </c>
      <c r="M152" s="31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23">
        <v>0</v>
      </c>
      <c r="AA152" s="13">
        <v>0</v>
      </c>
      <c r="AB152" s="13">
        <v>12410</v>
      </c>
    </row>
    <row r="153" spans="1:28" x14ac:dyDescent="0.25">
      <c r="A153" s="2">
        <v>152</v>
      </c>
      <c r="B153" s="3" t="s">
        <v>119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>
        <v>0</v>
      </c>
      <c r="K153" s="13">
        <v>0</v>
      </c>
      <c r="L153" s="13">
        <v>0</v>
      </c>
      <c r="M153" s="31">
        <v>4200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23">
        <v>0</v>
      </c>
      <c r="AA153" s="13">
        <v>0</v>
      </c>
      <c r="AB153" s="13">
        <v>0</v>
      </c>
    </row>
    <row r="154" spans="1:28" x14ac:dyDescent="0.25">
      <c r="A154" s="2">
        <v>153</v>
      </c>
      <c r="B154" s="3" t="s">
        <v>120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3">
        <v>0</v>
      </c>
      <c r="K154" s="13">
        <v>0</v>
      </c>
      <c r="L154" s="13">
        <v>0</v>
      </c>
      <c r="M154" s="31">
        <v>25200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3348</v>
      </c>
      <c r="X154" s="13">
        <v>0</v>
      </c>
      <c r="Y154" s="13">
        <v>48520</v>
      </c>
      <c r="Z154" s="23">
        <v>0</v>
      </c>
      <c r="AA154" s="13">
        <v>0</v>
      </c>
      <c r="AB154" s="13">
        <v>24910</v>
      </c>
    </row>
    <row r="155" spans="1:28" x14ac:dyDescent="0.25">
      <c r="A155" s="2">
        <v>154</v>
      </c>
      <c r="B155" s="3" t="s">
        <v>121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3">
        <v>0</v>
      </c>
      <c r="K155" s="13">
        <v>0</v>
      </c>
      <c r="L155" s="13">
        <v>0</v>
      </c>
      <c r="M155" s="31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48520</v>
      </c>
      <c r="Z155" s="23">
        <v>0</v>
      </c>
      <c r="AA155" s="13">
        <v>0</v>
      </c>
      <c r="AB155" s="13">
        <v>24910</v>
      </c>
    </row>
    <row r="156" spans="1:28" x14ac:dyDescent="0.25">
      <c r="A156" s="2">
        <v>155</v>
      </c>
      <c r="B156" s="3" t="s">
        <v>122</v>
      </c>
      <c r="C156" s="12">
        <v>0</v>
      </c>
      <c r="D156" s="12">
        <v>0</v>
      </c>
      <c r="E156" s="12">
        <v>10900</v>
      </c>
      <c r="F156" s="12">
        <v>10900</v>
      </c>
      <c r="G156" s="12">
        <v>17250</v>
      </c>
      <c r="H156" s="12">
        <v>17250</v>
      </c>
      <c r="I156" s="12">
        <v>16800</v>
      </c>
      <c r="J156" s="13">
        <v>15955</v>
      </c>
      <c r="K156" s="13">
        <v>15450</v>
      </c>
      <c r="L156" s="13">
        <v>23200</v>
      </c>
      <c r="M156" s="31">
        <v>25200</v>
      </c>
      <c r="N156" s="13">
        <v>2214</v>
      </c>
      <c r="O156" s="13">
        <v>1674</v>
      </c>
      <c r="P156" s="13">
        <v>1674</v>
      </c>
      <c r="Q156" s="13">
        <v>1674</v>
      </c>
      <c r="R156" s="13">
        <v>1674</v>
      </c>
      <c r="S156" s="13">
        <v>1674</v>
      </c>
      <c r="T156" s="13">
        <v>1674</v>
      </c>
      <c r="U156" s="13">
        <v>1674</v>
      </c>
      <c r="V156" s="13">
        <v>1674</v>
      </c>
      <c r="W156" s="13">
        <v>3348</v>
      </c>
      <c r="X156" s="13">
        <v>19400</v>
      </c>
      <c r="Y156" s="13">
        <v>48520</v>
      </c>
      <c r="Z156" s="23">
        <v>0</v>
      </c>
      <c r="AA156" s="13">
        <v>0</v>
      </c>
      <c r="AB156" s="13">
        <v>24910</v>
      </c>
    </row>
    <row r="157" spans="1:28" x14ac:dyDescent="0.25">
      <c r="A157" s="2">
        <v>156</v>
      </c>
      <c r="B157" s="3" t="s">
        <v>123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3">
        <v>0</v>
      </c>
      <c r="K157" s="13">
        <v>0</v>
      </c>
      <c r="L157" s="13">
        <v>0</v>
      </c>
      <c r="M157" s="31">
        <v>25200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3348</v>
      </c>
      <c r="X157" s="13">
        <v>0</v>
      </c>
      <c r="Y157" s="13">
        <v>0</v>
      </c>
      <c r="Z157" s="23">
        <v>0</v>
      </c>
      <c r="AA157" s="13">
        <v>0</v>
      </c>
      <c r="AB157" s="13">
        <v>24910</v>
      </c>
    </row>
    <row r="158" spans="1:28" x14ac:dyDescent="0.25">
      <c r="A158" s="2">
        <v>157</v>
      </c>
      <c r="B158" s="3" t="s">
        <v>124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3">
        <v>0</v>
      </c>
      <c r="K158" s="13">
        <v>0</v>
      </c>
      <c r="L158" s="13">
        <v>0</v>
      </c>
      <c r="M158" s="31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23">
        <v>0</v>
      </c>
      <c r="AA158" s="13">
        <v>0</v>
      </c>
      <c r="AB158" s="13">
        <v>0</v>
      </c>
    </row>
    <row r="159" spans="1:28" x14ac:dyDescent="0.25">
      <c r="A159" s="2">
        <v>158</v>
      </c>
      <c r="B159" s="3" t="s">
        <v>125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3">
        <v>0</v>
      </c>
      <c r="K159" s="13">
        <v>0</v>
      </c>
      <c r="L159" s="13">
        <v>0</v>
      </c>
      <c r="M159" s="31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23">
        <v>0</v>
      </c>
      <c r="AA159" s="13">
        <v>0</v>
      </c>
      <c r="AB159" s="13">
        <v>0</v>
      </c>
    </row>
    <row r="160" spans="1:28" x14ac:dyDescent="0.25">
      <c r="A160" s="2">
        <v>159</v>
      </c>
      <c r="B160" s="3" t="s">
        <v>126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3">
        <v>15955</v>
      </c>
      <c r="K160" s="13">
        <v>15450</v>
      </c>
      <c r="L160" s="13">
        <v>23200</v>
      </c>
      <c r="M160" s="31">
        <v>25200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1674</v>
      </c>
      <c r="U160" s="13">
        <v>1674</v>
      </c>
      <c r="V160" s="13">
        <v>1674</v>
      </c>
      <c r="W160" s="13">
        <v>3348</v>
      </c>
      <c r="X160" s="13">
        <v>0</v>
      </c>
      <c r="Y160" s="13">
        <v>48520</v>
      </c>
      <c r="Z160" s="23">
        <v>0</v>
      </c>
      <c r="AA160" s="13">
        <v>14100</v>
      </c>
      <c r="AB160" s="13">
        <v>24910</v>
      </c>
    </row>
    <row r="161" spans="1:28" x14ac:dyDescent="0.25">
      <c r="A161" s="2">
        <v>160</v>
      </c>
      <c r="B161" s="3" t="s">
        <v>127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3">
        <v>0</v>
      </c>
      <c r="K161" s="13">
        <v>0</v>
      </c>
      <c r="L161" s="13">
        <v>0</v>
      </c>
      <c r="M161" s="31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23">
        <v>504.1</v>
      </c>
      <c r="AA161" s="13">
        <v>0</v>
      </c>
      <c r="AB161" s="13">
        <v>0</v>
      </c>
    </row>
    <row r="162" spans="1:28" x14ac:dyDescent="0.25">
      <c r="A162" s="2">
        <v>161</v>
      </c>
      <c r="B162" s="3" t="s">
        <v>128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3">
        <v>0</v>
      </c>
      <c r="K162" s="13">
        <v>0</v>
      </c>
      <c r="L162" s="13">
        <v>0</v>
      </c>
      <c r="M162" s="31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23">
        <v>0</v>
      </c>
      <c r="AA162" s="13">
        <v>0</v>
      </c>
      <c r="AB162" s="13">
        <v>0</v>
      </c>
    </row>
    <row r="163" spans="1:28" x14ac:dyDescent="0.25">
      <c r="A163" s="2">
        <v>162</v>
      </c>
      <c r="B163" s="3" t="s">
        <v>129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3">
        <v>0</v>
      </c>
      <c r="K163" s="13">
        <v>0</v>
      </c>
      <c r="L163" s="13">
        <v>0</v>
      </c>
      <c r="M163" s="31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23">
        <v>0</v>
      </c>
      <c r="AA163" s="13">
        <v>0</v>
      </c>
      <c r="AB163" s="13">
        <v>12410</v>
      </c>
    </row>
    <row r="164" spans="1:28" x14ac:dyDescent="0.25">
      <c r="A164" s="2">
        <v>163</v>
      </c>
      <c r="B164" s="3" t="s">
        <v>130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3">
        <v>0</v>
      </c>
      <c r="K164" s="13">
        <v>0</v>
      </c>
      <c r="L164" s="13">
        <v>0</v>
      </c>
      <c r="M164" s="31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48520</v>
      </c>
      <c r="Z164" s="23">
        <v>0</v>
      </c>
      <c r="AA164" s="13">
        <v>0</v>
      </c>
      <c r="AB164" s="13">
        <v>24910</v>
      </c>
    </row>
    <row r="165" spans="1:28" x14ac:dyDescent="0.25">
      <c r="A165" s="2">
        <v>164</v>
      </c>
      <c r="B165" s="3" t="s">
        <v>131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3">
        <v>0</v>
      </c>
      <c r="K165" s="13">
        <v>0</v>
      </c>
      <c r="L165" s="13">
        <v>0</v>
      </c>
      <c r="M165" s="31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3348</v>
      </c>
      <c r="X165" s="13">
        <v>0</v>
      </c>
      <c r="Y165" s="13">
        <v>0</v>
      </c>
      <c r="Z165" s="23">
        <v>547.82000000000005</v>
      </c>
      <c r="AA165" s="13">
        <v>0</v>
      </c>
      <c r="AB165" s="13">
        <v>12410</v>
      </c>
    </row>
    <row r="166" spans="1:28" x14ac:dyDescent="0.25">
      <c r="A166" s="2">
        <v>165</v>
      </c>
      <c r="B166" s="3" t="s">
        <v>132</v>
      </c>
      <c r="C166" s="12">
        <v>16700</v>
      </c>
      <c r="D166" s="12">
        <v>15900</v>
      </c>
      <c r="E166" s="12">
        <v>10900</v>
      </c>
      <c r="F166" s="12">
        <v>10900</v>
      </c>
      <c r="G166" s="12">
        <v>17250</v>
      </c>
      <c r="H166" s="12">
        <v>17250</v>
      </c>
      <c r="I166" s="12">
        <v>16800</v>
      </c>
      <c r="J166" s="13">
        <v>15955</v>
      </c>
      <c r="K166" s="13">
        <v>15450</v>
      </c>
      <c r="L166" s="13">
        <v>23200</v>
      </c>
      <c r="M166" s="31">
        <v>25200</v>
      </c>
      <c r="N166" s="13">
        <v>3121</v>
      </c>
      <c r="O166" s="13">
        <v>1674</v>
      </c>
      <c r="P166" s="13">
        <v>1674</v>
      </c>
      <c r="Q166" s="13">
        <v>1674</v>
      </c>
      <c r="R166" s="13">
        <v>1674</v>
      </c>
      <c r="S166" s="13">
        <v>1674</v>
      </c>
      <c r="T166" s="13">
        <v>1674</v>
      </c>
      <c r="U166" s="13">
        <v>1674</v>
      </c>
      <c r="V166" s="13">
        <v>1674</v>
      </c>
      <c r="W166" s="13">
        <v>3348</v>
      </c>
      <c r="X166" s="13">
        <v>19400</v>
      </c>
      <c r="Y166" s="13">
        <v>48520</v>
      </c>
      <c r="Z166" s="23">
        <v>0</v>
      </c>
      <c r="AA166" s="13">
        <v>14100</v>
      </c>
      <c r="AB166" s="13">
        <v>24910</v>
      </c>
    </row>
    <row r="167" spans="1:28" x14ac:dyDescent="0.25">
      <c r="A167" s="2">
        <v>166</v>
      </c>
      <c r="B167" s="3" t="s">
        <v>133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3">
        <v>0</v>
      </c>
      <c r="K167" s="13">
        <v>0</v>
      </c>
      <c r="L167" s="13">
        <v>0</v>
      </c>
      <c r="M167" s="31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48520</v>
      </c>
      <c r="Z167" s="23">
        <v>0</v>
      </c>
      <c r="AA167" s="13">
        <v>0</v>
      </c>
      <c r="AB167" s="13">
        <v>24910</v>
      </c>
    </row>
    <row r="168" spans="1:28" x14ac:dyDescent="0.25">
      <c r="A168" s="2">
        <v>167</v>
      </c>
      <c r="B168" s="3"/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3">
        <v>0</v>
      </c>
      <c r="K168" s="13">
        <v>0</v>
      </c>
      <c r="L168" s="13">
        <v>0</v>
      </c>
      <c r="M168" s="31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</row>
    <row r="169" spans="1:28" x14ac:dyDescent="0.25">
      <c r="A169" s="2">
        <v>168</v>
      </c>
      <c r="B169" s="3" t="s">
        <v>134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3">
        <v>0</v>
      </c>
      <c r="K169" s="13">
        <v>0</v>
      </c>
      <c r="L169" s="13">
        <v>0</v>
      </c>
      <c r="M169" s="31">
        <f>25200-12600-8400</f>
        <v>4200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f>3348-837-558</f>
        <v>1953</v>
      </c>
      <c r="X169" s="13">
        <v>0</v>
      </c>
      <c r="Y169" s="13">
        <f>48520-6065</f>
        <v>42455</v>
      </c>
      <c r="Z169" s="23">
        <v>0</v>
      </c>
      <c r="AA169" s="13">
        <v>0</v>
      </c>
      <c r="AB169" s="13">
        <f>24910-6250-6205</f>
        <v>12455</v>
      </c>
    </row>
    <row r="170" spans="1:28" x14ac:dyDescent="0.25">
      <c r="A170" s="2">
        <v>169</v>
      </c>
      <c r="B170" s="3" t="s">
        <v>135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3">
        <v>0</v>
      </c>
      <c r="K170" s="13">
        <v>0</v>
      </c>
      <c r="L170" s="13">
        <v>0</v>
      </c>
      <c r="M170" s="31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23">
        <v>0</v>
      </c>
      <c r="AA170" s="13">
        <v>0</v>
      </c>
      <c r="AB170" s="13">
        <v>0</v>
      </c>
    </row>
    <row r="171" spans="1:28" x14ac:dyDescent="0.25">
      <c r="A171" s="2">
        <v>170</v>
      </c>
      <c r="B171" s="3" t="s">
        <v>136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3">
        <v>0</v>
      </c>
      <c r="K171" s="13">
        <v>0</v>
      </c>
      <c r="L171" s="13">
        <v>0</v>
      </c>
      <c r="M171" s="31">
        <v>25200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48520</v>
      </c>
      <c r="Z171" s="23">
        <v>0</v>
      </c>
      <c r="AA171" s="13">
        <v>14100</v>
      </c>
      <c r="AB171" s="13">
        <v>24910</v>
      </c>
    </row>
    <row r="172" spans="1:28" x14ac:dyDescent="0.25">
      <c r="A172" s="2">
        <v>171</v>
      </c>
      <c r="B172" s="3" t="s">
        <v>136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3">
        <v>0</v>
      </c>
      <c r="K172" s="13">
        <v>0</v>
      </c>
      <c r="L172" s="13">
        <v>0</v>
      </c>
      <c r="M172" s="31">
        <v>25200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48520</v>
      </c>
      <c r="Z172" s="23">
        <v>0</v>
      </c>
      <c r="AA172" s="13">
        <v>14100</v>
      </c>
      <c r="AB172" s="13">
        <v>24910</v>
      </c>
    </row>
    <row r="173" spans="1:28" x14ac:dyDescent="0.25">
      <c r="A173" s="2">
        <v>172</v>
      </c>
      <c r="B173" s="3" t="s">
        <v>647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3">
        <v>0</v>
      </c>
      <c r="K173" s="13">
        <v>0</v>
      </c>
      <c r="L173" s="13">
        <v>0</v>
      </c>
      <c r="M173" s="31">
        <v>25200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3348</v>
      </c>
      <c r="X173" s="13">
        <v>0</v>
      </c>
      <c r="Y173" s="13">
        <v>0</v>
      </c>
      <c r="Z173" s="23">
        <v>0</v>
      </c>
      <c r="AA173" s="13">
        <v>0</v>
      </c>
      <c r="AB173" s="13">
        <v>24910</v>
      </c>
    </row>
    <row r="174" spans="1:28" x14ac:dyDescent="0.25">
      <c r="A174" s="2">
        <v>173</v>
      </c>
      <c r="B174" s="3" t="s">
        <v>137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3">
        <v>0</v>
      </c>
      <c r="K174" s="13">
        <v>0</v>
      </c>
      <c r="L174" s="13">
        <v>0</v>
      </c>
      <c r="M174" s="31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23">
        <v>0</v>
      </c>
      <c r="AA174" s="13">
        <v>0</v>
      </c>
      <c r="AB174" s="13">
        <v>24910</v>
      </c>
    </row>
    <row r="175" spans="1:28" x14ac:dyDescent="0.25">
      <c r="A175" s="2">
        <v>174</v>
      </c>
      <c r="B175" s="3" t="s">
        <v>138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3">
        <v>0</v>
      </c>
      <c r="K175" s="13">
        <v>0</v>
      </c>
      <c r="L175" s="13">
        <v>0</v>
      </c>
      <c r="M175" s="31">
        <v>25200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3348</v>
      </c>
      <c r="X175" s="13">
        <v>0</v>
      </c>
      <c r="Y175" s="13">
        <v>0</v>
      </c>
      <c r="Z175" s="23">
        <v>0</v>
      </c>
      <c r="AA175" s="13">
        <v>0</v>
      </c>
      <c r="AB175" s="13">
        <v>24910</v>
      </c>
    </row>
    <row r="176" spans="1:28" x14ac:dyDescent="0.25">
      <c r="A176" s="2">
        <v>175</v>
      </c>
      <c r="B176" s="3" t="s">
        <v>139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3">
        <v>0</v>
      </c>
      <c r="K176" s="13">
        <v>0</v>
      </c>
      <c r="L176" s="13">
        <v>0</v>
      </c>
      <c r="M176" s="31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3348</v>
      </c>
      <c r="X176" s="13">
        <v>0</v>
      </c>
      <c r="Y176" s="13">
        <v>48520</v>
      </c>
      <c r="Z176" s="23">
        <v>0</v>
      </c>
      <c r="AA176" s="13">
        <v>0</v>
      </c>
      <c r="AB176" s="13">
        <v>24910</v>
      </c>
    </row>
    <row r="177" spans="1:28" x14ac:dyDescent="0.25">
      <c r="A177" s="2">
        <v>176</v>
      </c>
      <c r="B177" s="3" t="s">
        <v>140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3">
        <v>0</v>
      </c>
      <c r="K177" s="13">
        <v>0</v>
      </c>
      <c r="L177" s="13">
        <v>0</v>
      </c>
      <c r="M177" s="31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3348</v>
      </c>
      <c r="X177" s="13">
        <v>0</v>
      </c>
      <c r="Y177" s="13">
        <v>0</v>
      </c>
      <c r="Z177" s="23">
        <v>0</v>
      </c>
      <c r="AA177" s="13">
        <v>0</v>
      </c>
      <c r="AB177" s="13">
        <v>24910</v>
      </c>
    </row>
    <row r="178" spans="1:28" x14ac:dyDescent="0.25">
      <c r="A178" s="2">
        <v>177</v>
      </c>
      <c r="B178" s="3" t="s">
        <v>69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3">
        <v>0</v>
      </c>
      <c r="K178" s="13">
        <v>0</v>
      </c>
      <c r="L178" s="13">
        <v>0</v>
      </c>
      <c r="M178" s="31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23">
        <v>280.14</v>
      </c>
      <c r="AA178" s="13">
        <v>0</v>
      </c>
      <c r="AB178" s="13">
        <v>0</v>
      </c>
    </row>
    <row r="179" spans="1:28" x14ac:dyDescent="0.25">
      <c r="A179" s="2">
        <v>178</v>
      </c>
      <c r="B179" s="3" t="s">
        <v>141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3">
        <v>0</v>
      </c>
      <c r="K179" s="13">
        <v>0</v>
      </c>
      <c r="L179" s="13">
        <f>18200-1397-1370-5000-9400</f>
        <v>1033</v>
      </c>
      <c r="M179" s="31">
        <v>25200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3348</v>
      </c>
      <c r="X179" s="13">
        <v>0</v>
      </c>
      <c r="Y179" s="13">
        <v>48520</v>
      </c>
      <c r="Z179" s="23">
        <v>1844.78</v>
      </c>
      <c r="AA179" s="13">
        <v>14100</v>
      </c>
      <c r="AB179" s="13">
        <v>24910</v>
      </c>
    </row>
    <row r="180" spans="1:28" x14ac:dyDescent="0.25">
      <c r="A180" s="2">
        <v>179</v>
      </c>
      <c r="B180" s="3" t="s">
        <v>142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3">
        <v>0</v>
      </c>
      <c r="K180" s="13">
        <v>0</v>
      </c>
      <c r="L180" s="13">
        <v>23200</v>
      </c>
      <c r="M180" s="31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1674</v>
      </c>
      <c r="V180" s="13">
        <v>1674</v>
      </c>
      <c r="W180" s="13">
        <v>0</v>
      </c>
      <c r="X180" s="13">
        <v>0</v>
      </c>
      <c r="Y180" s="13">
        <v>48520</v>
      </c>
      <c r="Z180" s="23">
        <v>0</v>
      </c>
      <c r="AA180" s="13">
        <v>14100</v>
      </c>
      <c r="AB180" s="13">
        <v>24910</v>
      </c>
    </row>
    <row r="181" spans="1:28" x14ac:dyDescent="0.25">
      <c r="A181" s="2">
        <v>180</v>
      </c>
      <c r="B181" s="3" t="s">
        <v>143</v>
      </c>
      <c r="C181" s="12">
        <v>0</v>
      </c>
      <c r="D181" s="12">
        <v>15900</v>
      </c>
      <c r="E181" s="12">
        <v>10900</v>
      </c>
      <c r="F181" s="12">
        <v>10900</v>
      </c>
      <c r="G181" s="12">
        <v>17250</v>
      </c>
      <c r="H181" s="12">
        <v>17250</v>
      </c>
      <c r="I181" s="12">
        <v>16800</v>
      </c>
      <c r="J181" s="13">
        <v>15955</v>
      </c>
      <c r="K181" s="13">
        <v>15450</v>
      </c>
      <c r="L181" s="13">
        <v>23200</v>
      </c>
      <c r="M181" s="31">
        <v>25200</v>
      </c>
      <c r="N181" s="13">
        <v>0</v>
      </c>
      <c r="O181" s="13">
        <v>0</v>
      </c>
      <c r="P181" s="13">
        <v>0</v>
      </c>
      <c r="Q181" s="13">
        <v>1674</v>
      </c>
      <c r="R181" s="13">
        <v>1674</v>
      </c>
      <c r="S181" s="13">
        <v>1674</v>
      </c>
      <c r="T181" s="13">
        <v>1674</v>
      </c>
      <c r="U181" s="13">
        <v>1674</v>
      </c>
      <c r="V181" s="13">
        <v>1674</v>
      </c>
      <c r="W181" s="13">
        <v>3348</v>
      </c>
      <c r="X181" s="13">
        <v>19400</v>
      </c>
      <c r="Y181" s="13">
        <v>48520</v>
      </c>
      <c r="Z181" s="23">
        <v>0</v>
      </c>
      <c r="AA181" s="13">
        <v>14100</v>
      </c>
      <c r="AB181" s="13">
        <v>24910</v>
      </c>
    </row>
    <row r="182" spans="1:28" x14ac:dyDescent="0.25">
      <c r="A182" s="2">
        <v>181</v>
      </c>
      <c r="B182" s="3" t="s">
        <v>144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3">
        <v>0</v>
      </c>
      <c r="K182" s="13">
        <v>0</v>
      </c>
      <c r="L182" s="13">
        <v>0</v>
      </c>
      <c r="M182" s="31">
        <v>25200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3348</v>
      </c>
      <c r="X182" s="13">
        <v>0</v>
      </c>
      <c r="Y182" s="13">
        <v>0</v>
      </c>
      <c r="Z182" s="23">
        <v>0</v>
      </c>
      <c r="AA182" s="13">
        <v>0</v>
      </c>
      <c r="AB182" s="13">
        <v>24910</v>
      </c>
    </row>
    <row r="183" spans="1:28" x14ac:dyDescent="0.25">
      <c r="A183" s="2">
        <v>182</v>
      </c>
      <c r="B183" s="3" t="s">
        <v>145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3">
        <v>0</v>
      </c>
      <c r="K183" s="13">
        <v>0</v>
      </c>
      <c r="L183" s="13">
        <v>0</v>
      </c>
      <c r="M183" s="31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48520</v>
      </c>
      <c r="Z183" s="23">
        <v>0</v>
      </c>
      <c r="AA183" s="13">
        <v>0</v>
      </c>
      <c r="AB183" s="13">
        <v>0</v>
      </c>
    </row>
    <row r="184" spans="1:28" x14ac:dyDescent="0.25">
      <c r="A184" s="2">
        <v>183</v>
      </c>
      <c r="B184" s="3" t="s">
        <v>145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3">
        <v>0</v>
      </c>
      <c r="K184" s="13">
        <v>0</v>
      </c>
      <c r="L184" s="13">
        <v>0</v>
      </c>
      <c r="M184" s="31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48520</v>
      </c>
      <c r="Z184" s="23">
        <v>0</v>
      </c>
      <c r="AA184" s="13">
        <v>0</v>
      </c>
      <c r="AB184" s="13">
        <v>0</v>
      </c>
    </row>
    <row r="185" spans="1:28" x14ac:dyDescent="0.25">
      <c r="A185" s="2">
        <v>184</v>
      </c>
      <c r="B185" s="3" t="s">
        <v>145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3">
        <v>0</v>
      </c>
      <c r="K185" s="13">
        <v>0</v>
      </c>
      <c r="L185" s="13">
        <v>0</v>
      </c>
      <c r="M185" s="31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48520</v>
      </c>
      <c r="Z185" s="23">
        <v>0</v>
      </c>
      <c r="AA185" s="13">
        <v>0</v>
      </c>
      <c r="AB185" s="13">
        <v>0</v>
      </c>
    </row>
    <row r="186" spans="1:28" x14ac:dyDescent="0.25">
      <c r="A186" s="2">
        <v>185</v>
      </c>
      <c r="B186" s="3" t="s">
        <v>146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3">
        <v>0</v>
      </c>
      <c r="K186" s="13">
        <v>0</v>
      </c>
      <c r="L186" s="13">
        <v>0</v>
      </c>
      <c r="M186" s="31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1674</v>
      </c>
      <c r="X186" s="13">
        <v>0</v>
      </c>
      <c r="Y186" s="13">
        <v>0</v>
      </c>
      <c r="Z186" s="23">
        <v>0</v>
      </c>
      <c r="AA186" s="13">
        <v>0</v>
      </c>
      <c r="AB186" s="13">
        <v>24910</v>
      </c>
    </row>
    <row r="187" spans="1:28" x14ac:dyDescent="0.25">
      <c r="A187" s="2">
        <v>186</v>
      </c>
      <c r="B187" s="3" t="s">
        <v>147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3">
        <v>0</v>
      </c>
      <c r="K187" s="13">
        <v>0</v>
      </c>
      <c r="L187" s="13">
        <v>0</v>
      </c>
      <c r="M187" s="31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1674</v>
      </c>
      <c r="X187" s="13">
        <v>0</v>
      </c>
      <c r="Y187" s="13">
        <v>0</v>
      </c>
      <c r="Z187" s="23">
        <v>0</v>
      </c>
      <c r="AA187" s="13">
        <v>0</v>
      </c>
      <c r="AB187" s="13">
        <v>24910</v>
      </c>
    </row>
    <row r="188" spans="1:28" x14ac:dyDescent="0.25">
      <c r="A188" s="2">
        <v>187</v>
      </c>
      <c r="B188" s="3" t="s">
        <v>148</v>
      </c>
      <c r="C188" s="12">
        <v>0</v>
      </c>
      <c r="D188" s="12">
        <v>15900</v>
      </c>
      <c r="E188" s="12">
        <v>10900</v>
      </c>
      <c r="F188" s="12">
        <v>10900</v>
      </c>
      <c r="G188" s="12">
        <v>17250</v>
      </c>
      <c r="H188" s="12">
        <v>17250</v>
      </c>
      <c r="I188" s="12">
        <v>0</v>
      </c>
      <c r="J188" s="13">
        <v>0</v>
      </c>
      <c r="K188" s="13">
        <v>0</v>
      </c>
      <c r="L188" s="13">
        <v>0</v>
      </c>
      <c r="M188" s="31">
        <v>25200</v>
      </c>
      <c r="N188" s="13">
        <v>2214</v>
      </c>
      <c r="O188" s="13">
        <v>1674</v>
      </c>
      <c r="P188" s="13">
        <v>1674</v>
      </c>
      <c r="Q188" s="13">
        <v>1674</v>
      </c>
      <c r="R188" s="13">
        <v>1674</v>
      </c>
      <c r="S188" s="13">
        <v>1674</v>
      </c>
      <c r="T188" s="13">
        <v>1674</v>
      </c>
      <c r="U188" s="13">
        <v>1674</v>
      </c>
      <c r="V188" s="13">
        <v>1674</v>
      </c>
      <c r="W188" s="13">
        <v>3348</v>
      </c>
      <c r="X188" s="13">
        <v>19400</v>
      </c>
      <c r="Y188" s="13">
        <v>48520</v>
      </c>
      <c r="Z188" s="23">
        <v>15491.25</v>
      </c>
      <c r="AA188" s="13">
        <v>14100</v>
      </c>
      <c r="AB188" s="13">
        <v>24910</v>
      </c>
    </row>
    <row r="189" spans="1:28" x14ac:dyDescent="0.25">
      <c r="A189" s="2">
        <v>188</v>
      </c>
      <c r="B189" s="3" t="s">
        <v>149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3">
        <v>0</v>
      </c>
      <c r="K189" s="13">
        <v>0</v>
      </c>
      <c r="L189" s="13">
        <v>0</v>
      </c>
      <c r="M189" s="31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23">
        <v>0</v>
      </c>
      <c r="AA189" s="13">
        <v>0</v>
      </c>
      <c r="AB189" s="13">
        <v>0</v>
      </c>
    </row>
    <row r="190" spans="1:28" x14ac:dyDescent="0.25">
      <c r="A190" s="2">
        <v>189</v>
      </c>
      <c r="B190" s="3" t="s">
        <v>150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3">
        <v>0</v>
      </c>
      <c r="K190" s="13">
        <v>0</v>
      </c>
      <c r="L190" s="13">
        <v>0</v>
      </c>
      <c r="M190" s="31">
        <v>4200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48520</v>
      </c>
      <c r="Z190" s="23">
        <v>0</v>
      </c>
      <c r="AA190" s="13">
        <v>0</v>
      </c>
      <c r="AB190" s="13">
        <v>0</v>
      </c>
    </row>
    <row r="191" spans="1:28" x14ac:dyDescent="0.25">
      <c r="A191" s="2">
        <v>190</v>
      </c>
      <c r="B191" s="3" t="s">
        <v>151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3">
        <v>0</v>
      </c>
      <c r="K191" s="13">
        <v>0</v>
      </c>
      <c r="L191" s="13">
        <v>0</v>
      </c>
      <c r="M191" s="31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23">
        <v>0</v>
      </c>
      <c r="AA191" s="13">
        <v>0</v>
      </c>
      <c r="AB191" s="13">
        <v>0</v>
      </c>
    </row>
    <row r="192" spans="1:28" x14ac:dyDescent="0.25">
      <c r="A192" s="2">
        <v>191</v>
      </c>
      <c r="B192" s="3" t="s">
        <v>152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3">
        <v>0</v>
      </c>
      <c r="K192" s="13">
        <v>15450</v>
      </c>
      <c r="L192" s="13">
        <v>23200</v>
      </c>
      <c r="M192" s="31">
        <v>25200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1674</v>
      </c>
      <c r="V192" s="13">
        <v>1674</v>
      </c>
      <c r="W192" s="13">
        <v>3348</v>
      </c>
      <c r="X192" s="13">
        <v>0</v>
      </c>
      <c r="Y192" s="13">
        <v>0</v>
      </c>
      <c r="Z192" s="23">
        <v>0</v>
      </c>
      <c r="AA192" s="13">
        <v>0</v>
      </c>
      <c r="AB192" s="13">
        <v>24910</v>
      </c>
    </row>
    <row r="193" spans="1:30" x14ac:dyDescent="0.25">
      <c r="A193" s="2">
        <v>192</v>
      </c>
      <c r="B193" s="3" t="s">
        <v>153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28">
        <v>0</v>
      </c>
      <c r="J193" s="13">
        <v>0</v>
      </c>
      <c r="K193" s="13">
        <v>0</v>
      </c>
      <c r="L193" s="13">
        <v>0</v>
      </c>
      <c r="M193" s="31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23">
        <v>0</v>
      </c>
      <c r="AA193" s="13">
        <v>0</v>
      </c>
      <c r="AB193" s="13">
        <v>0</v>
      </c>
    </row>
    <row r="194" spans="1:30" x14ac:dyDescent="0.25">
      <c r="A194" s="2">
        <v>193</v>
      </c>
      <c r="B194" s="3" t="s">
        <v>153</v>
      </c>
      <c r="C194" s="12">
        <v>16700</v>
      </c>
      <c r="D194" s="12">
        <v>15900</v>
      </c>
      <c r="E194" s="12">
        <v>10900</v>
      </c>
      <c r="F194" s="12">
        <v>10900</v>
      </c>
      <c r="G194" s="12">
        <v>17250</v>
      </c>
      <c r="H194" s="12">
        <v>17250</v>
      </c>
      <c r="I194" s="12">
        <v>16800</v>
      </c>
      <c r="J194" s="13">
        <v>15955</v>
      </c>
      <c r="K194" s="13">
        <v>15450</v>
      </c>
      <c r="L194" s="13">
        <v>23200</v>
      </c>
      <c r="M194" s="31">
        <v>0</v>
      </c>
      <c r="N194" s="13">
        <v>2214</v>
      </c>
      <c r="O194" s="13">
        <v>1674</v>
      </c>
      <c r="P194" s="13">
        <v>1674</v>
      </c>
      <c r="Q194" s="13">
        <v>1674</v>
      </c>
      <c r="R194" s="13">
        <v>1674</v>
      </c>
      <c r="S194" s="13">
        <v>1674</v>
      </c>
      <c r="T194" s="13">
        <v>1674</v>
      </c>
      <c r="U194" s="13">
        <v>1674</v>
      </c>
      <c r="V194" s="13">
        <v>1674</v>
      </c>
      <c r="W194" s="13">
        <v>3348</v>
      </c>
      <c r="X194" s="13">
        <v>19400</v>
      </c>
      <c r="Y194" s="13">
        <v>24910</v>
      </c>
      <c r="Z194" s="23">
        <v>0</v>
      </c>
      <c r="AA194" s="13">
        <v>14100</v>
      </c>
      <c r="AB194" s="13">
        <v>0</v>
      </c>
    </row>
    <row r="195" spans="1:30" x14ac:dyDescent="0.25">
      <c r="A195" s="2">
        <v>194</v>
      </c>
      <c r="B195" s="3" t="s">
        <v>154</v>
      </c>
      <c r="C195" s="12">
        <v>16700</v>
      </c>
      <c r="D195" s="12">
        <v>15900</v>
      </c>
      <c r="E195" s="12">
        <v>10900</v>
      </c>
      <c r="F195" s="12">
        <v>10900</v>
      </c>
      <c r="G195" s="12">
        <v>17250</v>
      </c>
      <c r="H195" s="12">
        <v>17250</v>
      </c>
      <c r="I195" s="12">
        <v>16800</v>
      </c>
      <c r="J195" s="13">
        <v>15955</v>
      </c>
      <c r="K195" s="13">
        <v>15450</v>
      </c>
      <c r="L195" s="13">
        <v>23200</v>
      </c>
      <c r="M195" s="31">
        <v>25200</v>
      </c>
      <c r="N195" s="13">
        <v>2214</v>
      </c>
      <c r="O195" s="13">
        <v>1674</v>
      </c>
      <c r="P195" s="13">
        <v>1674</v>
      </c>
      <c r="Q195" s="13">
        <v>1674</v>
      </c>
      <c r="R195" s="13">
        <v>1674</v>
      </c>
      <c r="S195" s="13">
        <v>1674</v>
      </c>
      <c r="T195" s="13">
        <v>1674</v>
      </c>
      <c r="U195" s="13">
        <v>1674</v>
      </c>
      <c r="V195" s="13">
        <v>1674</v>
      </c>
      <c r="W195" s="13">
        <v>3348</v>
      </c>
      <c r="X195" s="13">
        <v>19400</v>
      </c>
      <c r="Y195" s="13">
        <v>24910</v>
      </c>
      <c r="Z195" s="23">
        <v>0</v>
      </c>
      <c r="AA195" s="13">
        <v>14100</v>
      </c>
      <c r="AB195" s="13">
        <v>24910</v>
      </c>
      <c r="AD195">
        <f>SUM(C195:AC195)</f>
        <v>287779</v>
      </c>
    </row>
    <row r="196" spans="1:30" x14ac:dyDescent="0.25">
      <c r="A196" s="2">
        <v>195</v>
      </c>
      <c r="B196" s="3" t="s">
        <v>155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3">
        <v>0</v>
      </c>
      <c r="K196" s="13">
        <v>0</v>
      </c>
      <c r="L196" s="13">
        <v>0</v>
      </c>
      <c r="M196" s="31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48520</v>
      </c>
      <c r="Z196" s="23">
        <v>0</v>
      </c>
      <c r="AA196" s="13">
        <v>0</v>
      </c>
      <c r="AB196" s="13">
        <v>24910</v>
      </c>
    </row>
    <row r="197" spans="1:30" x14ac:dyDescent="0.25">
      <c r="A197" s="2">
        <v>196</v>
      </c>
      <c r="B197" s="3" t="s">
        <v>156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3">
        <v>0</v>
      </c>
      <c r="K197" s="13">
        <v>0</v>
      </c>
      <c r="L197" s="13">
        <v>0</v>
      </c>
      <c r="M197" s="31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48520</v>
      </c>
      <c r="Z197" s="23">
        <v>0</v>
      </c>
      <c r="AA197" s="13">
        <v>0</v>
      </c>
      <c r="AB197" s="13">
        <v>0</v>
      </c>
    </row>
    <row r="198" spans="1:30" x14ac:dyDescent="0.25">
      <c r="A198" s="2">
        <v>197</v>
      </c>
      <c r="B198" s="3"/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3">
        <v>0</v>
      </c>
      <c r="K198" s="13">
        <v>0</v>
      </c>
      <c r="L198" s="13">
        <v>0</v>
      </c>
      <c r="M198" s="31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</row>
    <row r="199" spans="1:30" x14ac:dyDescent="0.25">
      <c r="A199" s="2">
        <v>198</v>
      </c>
      <c r="B199" s="3" t="s">
        <v>157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7">
        <v>0</v>
      </c>
      <c r="J199" s="14">
        <v>0</v>
      </c>
      <c r="K199" s="13">
        <v>0</v>
      </c>
      <c r="L199" s="13">
        <v>0</v>
      </c>
      <c r="M199" s="31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23">
        <v>0</v>
      </c>
      <c r="AA199" s="13">
        <v>0</v>
      </c>
      <c r="AB199" s="13">
        <v>0</v>
      </c>
    </row>
    <row r="200" spans="1:30" x14ac:dyDescent="0.25">
      <c r="A200" s="2">
        <v>199</v>
      </c>
      <c r="B200" s="3" t="s">
        <v>158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3">
        <v>0</v>
      </c>
      <c r="K200" s="13">
        <v>0</v>
      </c>
      <c r="L200" s="13">
        <v>0</v>
      </c>
      <c r="M200" s="31">
        <v>16800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3348</v>
      </c>
      <c r="X200" s="13">
        <v>0</v>
      </c>
      <c r="Y200" s="13">
        <v>0</v>
      </c>
      <c r="Z200" s="23">
        <v>0</v>
      </c>
      <c r="AA200" s="13">
        <v>0</v>
      </c>
      <c r="AB200" s="13">
        <v>24910</v>
      </c>
    </row>
    <row r="201" spans="1:30" x14ac:dyDescent="0.25">
      <c r="A201" s="2">
        <v>200</v>
      </c>
      <c r="B201" s="3" t="s">
        <v>159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3">
        <v>0</v>
      </c>
      <c r="K201" s="13">
        <v>0</v>
      </c>
      <c r="L201" s="13">
        <v>0</v>
      </c>
      <c r="M201" s="31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23">
        <v>0</v>
      </c>
      <c r="AA201" s="13">
        <v>0</v>
      </c>
      <c r="AB201" s="13">
        <v>0</v>
      </c>
    </row>
    <row r="202" spans="1:30" x14ac:dyDescent="0.25">
      <c r="A202" s="2">
        <v>201</v>
      </c>
      <c r="B202" s="3" t="s">
        <v>160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3">
        <v>0</v>
      </c>
      <c r="K202" s="13">
        <v>0</v>
      </c>
      <c r="L202" s="13">
        <v>0</v>
      </c>
      <c r="M202" s="31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3348</v>
      </c>
      <c r="X202" s="13">
        <v>0</v>
      </c>
      <c r="Y202" s="13">
        <v>0</v>
      </c>
      <c r="Z202" s="23">
        <v>0</v>
      </c>
      <c r="AA202" s="13">
        <v>0</v>
      </c>
      <c r="AB202" s="13">
        <v>24910</v>
      </c>
    </row>
    <row r="203" spans="1:30" x14ac:dyDescent="0.25">
      <c r="A203" s="2">
        <v>202</v>
      </c>
      <c r="B203" s="3" t="s">
        <v>161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3">
        <v>0</v>
      </c>
      <c r="K203" s="13">
        <v>0</v>
      </c>
      <c r="L203" s="13">
        <v>0</v>
      </c>
      <c r="M203" s="31">
        <v>12600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23">
        <v>0</v>
      </c>
      <c r="AA203" s="13">
        <v>0</v>
      </c>
      <c r="AB203" s="13">
        <v>24910</v>
      </c>
    </row>
    <row r="204" spans="1:30" x14ac:dyDescent="0.25">
      <c r="A204" s="2">
        <v>203</v>
      </c>
      <c r="B204" s="3" t="s">
        <v>162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3">
        <v>0</v>
      </c>
      <c r="K204" s="13">
        <v>0</v>
      </c>
      <c r="L204" s="13">
        <v>0</v>
      </c>
      <c r="M204" s="31">
        <v>25200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3348</v>
      </c>
      <c r="X204" s="13">
        <v>0</v>
      </c>
      <c r="Y204" s="13">
        <v>48520</v>
      </c>
      <c r="Z204" s="23">
        <v>0</v>
      </c>
      <c r="AA204" s="13">
        <v>0</v>
      </c>
      <c r="AB204" s="13">
        <v>24910</v>
      </c>
    </row>
    <row r="205" spans="1:30" x14ac:dyDescent="0.25">
      <c r="A205" s="2">
        <v>204</v>
      </c>
      <c r="B205" s="3" t="s">
        <v>163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3">
        <v>0</v>
      </c>
      <c r="K205" s="13">
        <v>0</v>
      </c>
      <c r="L205" s="13">
        <v>0</v>
      </c>
      <c r="M205" s="31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48520</v>
      </c>
      <c r="Z205" s="23">
        <v>0</v>
      </c>
      <c r="AA205" s="13">
        <v>0</v>
      </c>
      <c r="AB205" s="13">
        <v>24910</v>
      </c>
    </row>
    <row r="206" spans="1:30" x14ac:dyDescent="0.25">
      <c r="A206" s="2">
        <v>205</v>
      </c>
      <c r="B206" s="3" t="s">
        <v>164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3">
        <v>0</v>
      </c>
      <c r="K206" s="13">
        <v>0</v>
      </c>
      <c r="L206" s="13">
        <v>0</v>
      </c>
      <c r="M206" s="31">
        <v>25200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3348</v>
      </c>
      <c r="X206" s="13">
        <v>0</v>
      </c>
      <c r="Y206" s="13">
        <v>48520</v>
      </c>
      <c r="Z206" s="23">
        <v>0</v>
      </c>
      <c r="AA206" s="13">
        <v>0</v>
      </c>
      <c r="AB206" s="13">
        <v>24910</v>
      </c>
    </row>
    <row r="207" spans="1:30" x14ac:dyDescent="0.25">
      <c r="A207" s="2">
        <v>206</v>
      </c>
      <c r="B207" s="4" t="s">
        <v>165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3">
        <v>0</v>
      </c>
      <c r="K207" s="13">
        <v>0</v>
      </c>
      <c r="L207" s="13">
        <v>0</v>
      </c>
      <c r="M207" s="31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23">
        <v>0</v>
      </c>
      <c r="AA207" s="13">
        <v>0</v>
      </c>
      <c r="AB207" s="13">
        <v>0</v>
      </c>
    </row>
    <row r="208" spans="1:30" x14ac:dyDescent="0.25">
      <c r="A208" s="2">
        <v>207</v>
      </c>
      <c r="B208" s="3" t="s">
        <v>166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3">
        <v>0</v>
      </c>
      <c r="K208" s="13">
        <v>15450</v>
      </c>
      <c r="L208" s="13">
        <v>23200</v>
      </c>
      <c r="M208" s="31">
        <v>25200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1674</v>
      </c>
      <c r="V208" s="13">
        <v>1674</v>
      </c>
      <c r="W208" s="13">
        <v>3348</v>
      </c>
      <c r="X208" s="13">
        <v>0</v>
      </c>
      <c r="Y208" s="13">
        <v>48520</v>
      </c>
      <c r="Z208" s="23">
        <v>0</v>
      </c>
      <c r="AA208" s="13">
        <v>14100</v>
      </c>
      <c r="AB208" s="13">
        <v>24910</v>
      </c>
    </row>
    <row r="209" spans="1:28" x14ac:dyDescent="0.25">
      <c r="A209" s="2">
        <v>208</v>
      </c>
      <c r="B209" s="3" t="s">
        <v>686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3">
        <v>0</v>
      </c>
      <c r="K209" s="13">
        <v>0</v>
      </c>
      <c r="L209" s="13">
        <v>0</v>
      </c>
      <c r="M209" s="31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23">
        <v>0</v>
      </c>
      <c r="AA209" s="13">
        <v>0</v>
      </c>
      <c r="AB209" s="13">
        <v>0</v>
      </c>
    </row>
    <row r="210" spans="1:28" x14ac:dyDescent="0.25">
      <c r="A210" s="2">
        <v>209</v>
      </c>
      <c r="B210" s="3" t="s">
        <v>686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3">
        <v>0</v>
      </c>
      <c r="K210" s="13">
        <v>0</v>
      </c>
      <c r="L210" s="13">
        <v>0</v>
      </c>
      <c r="M210" s="31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48520</v>
      </c>
      <c r="Z210" s="23">
        <v>0</v>
      </c>
      <c r="AA210" s="13">
        <v>0</v>
      </c>
      <c r="AB210" s="13">
        <v>0</v>
      </c>
    </row>
    <row r="211" spans="1:28" x14ac:dyDescent="0.25">
      <c r="A211" s="2">
        <v>210</v>
      </c>
      <c r="B211" s="3" t="s">
        <v>167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3">
        <v>0</v>
      </c>
      <c r="K211" s="13">
        <v>0</v>
      </c>
      <c r="L211" s="13">
        <v>0</v>
      </c>
      <c r="M211" s="31">
        <v>25200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3348</v>
      </c>
      <c r="X211" s="13">
        <v>0</v>
      </c>
      <c r="Y211" s="13">
        <v>48520</v>
      </c>
      <c r="Z211" s="23">
        <v>0</v>
      </c>
      <c r="AA211" s="13">
        <v>14100</v>
      </c>
      <c r="AB211" s="13">
        <v>24910</v>
      </c>
    </row>
    <row r="212" spans="1:28" x14ac:dyDescent="0.25">
      <c r="A212" s="2">
        <v>211</v>
      </c>
      <c r="B212" s="3" t="s">
        <v>168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7">
        <v>0</v>
      </c>
      <c r="J212" s="13">
        <v>0</v>
      </c>
      <c r="K212" s="13">
        <v>0</v>
      </c>
      <c r="L212" s="13">
        <v>0</v>
      </c>
      <c r="M212" s="31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5">
        <v>0</v>
      </c>
      <c r="Z212" s="23">
        <v>0</v>
      </c>
      <c r="AA212" s="13">
        <v>0</v>
      </c>
      <c r="AB212" s="13">
        <v>0</v>
      </c>
    </row>
    <row r="213" spans="1:28" x14ac:dyDescent="0.25">
      <c r="A213" s="2">
        <v>212</v>
      </c>
      <c r="B213" s="3" t="s">
        <v>169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3">
        <v>0</v>
      </c>
      <c r="K213" s="13">
        <v>0</v>
      </c>
      <c r="L213" s="13">
        <v>0</v>
      </c>
      <c r="M213" s="31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23">
        <v>0</v>
      </c>
      <c r="AA213" s="13">
        <v>0</v>
      </c>
      <c r="AB213" s="13">
        <v>24910</v>
      </c>
    </row>
    <row r="214" spans="1:28" x14ac:dyDescent="0.25">
      <c r="A214" s="2">
        <v>213</v>
      </c>
      <c r="B214" s="3" t="s">
        <v>645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3">
        <v>0</v>
      </c>
      <c r="K214" s="13">
        <v>0</v>
      </c>
      <c r="L214" s="13">
        <v>0</v>
      </c>
      <c r="M214" s="31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48520</v>
      </c>
      <c r="Z214" s="13">
        <v>0</v>
      </c>
      <c r="AA214" s="13">
        <v>0</v>
      </c>
      <c r="AB214" s="13">
        <v>12410</v>
      </c>
    </row>
    <row r="215" spans="1:28" x14ac:dyDescent="0.25">
      <c r="A215" s="2">
        <v>214</v>
      </c>
      <c r="B215" s="3" t="s">
        <v>170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3">
        <v>0</v>
      </c>
      <c r="K215" s="13">
        <v>0</v>
      </c>
      <c r="L215" s="13">
        <v>0</v>
      </c>
      <c r="M215" s="31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3348</v>
      </c>
      <c r="X215" s="13">
        <v>0</v>
      </c>
      <c r="Y215" s="13">
        <v>0</v>
      </c>
      <c r="Z215" s="23">
        <v>0</v>
      </c>
      <c r="AA215" s="13">
        <v>0</v>
      </c>
      <c r="AB215" s="13">
        <v>24910</v>
      </c>
    </row>
    <row r="216" spans="1:28" x14ac:dyDescent="0.25">
      <c r="A216" s="2">
        <v>215</v>
      </c>
      <c r="B216" s="3" t="s">
        <v>170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3">
        <v>0</v>
      </c>
      <c r="K216" s="13">
        <v>0</v>
      </c>
      <c r="L216" s="13">
        <v>0</v>
      </c>
      <c r="M216" s="31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23">
        <v>0</v>
      </c>
      <c r="AA216" s="13">
        <v>0</v>
      </c>
      <c r="AB216" s="13">
        <v>24910</v>
      </c>
    </row>
    <row r="217" spans="1:28" x14ac:dyDescent="0.25">
      <c r="A217" s="2">
        <v>216</v>
      </c>
      <c r="B217" s="3" t="s">
        <v>171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16800</v>
      </c>
      <c r="J217" s="13">
        <v>15955</v>
      </c>
      <c r="K217" s="13">
        <v>15450</v>
      </c>
      <c r="L217" s="13">
        <v>23200</v>
      </c>
      <c r="M217" s="31">
        <v>25200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1674</v>
      </c>
      <c r="V217" s="13">
        <v>1674</v>
      </c>
      <c r="W217" s="13">
        <v>3348</v>
      </c>
      <c r="X217" s="13">
        <v>0</v>
      </c>
      <c r="Y217" s="13">
        <v>48520</v>
      </c>
      <c r="Z217" s="23">
        <v>0</v>
      </c>
      <c r="AA217" s="13">
        <v>14100</v>
      </c>
      <c r="AB217" s="13">
        <v>24910</v>
      </c>
    </row>
    <row r="218" spans="1:28" ht="18" customHeight="1" x14ac:dyDescent="0.25">
      <c r="A218" s="2">
        <v>217</v>
      </c>
      <c r="B218" s="3" t="s">
        <v>172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3">
        <v>0</v>
      </c>
      <c r="K218" s="13">
        <v>0</v>
      </c>
      <c r="L218" s="13">
        <v>0</v>
      </c>
      <c r="M218" s="31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3348</v>
      </c>
      <c r="X218" s="13">
        <v>0</v>
      </c>
      <c r="Y218" s="13">
        <v>48520</v>
      </c>
      <c r="Z218" s="23">
        <v>0</v>
      </c>
      <c r="AA218" s="13">
        <v>0</v>
      </c>
      <c r="AB218" s="13">
        <v>24910</v>
      </c>
    </row>
    <row r="219" spans="1:28" ht="18" customHeight="1" x14ac:dyDescent="0.25">
      <c r="A219" s="2">
        <v>218</v>
      </c>
      <c r="B219" s="3" t="s">
        <v>172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3">
        <v>0</v>
      </c>
      <c r="K219" s="13">
        <v>0</v>
      </c>
      <c r="L219" s="13">
        <v>0</v>
      </c>
      <c r="M219" s="31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3348</v>
      </c>
      <c r="X219" s="13">
        <v>0</v>
      </c>
      <c r="Y219" s="13">
        <v>48520</v>
      </c>
      <c r="Z219" s="23">
        <v>0</v>
      </c>
      <c r="AA219" s="13">
        <v>0</v>
      </c>
      <c r="AB219" s="13">
        <v>24910</v>
      </c>
    </row>
    <row r="220" spans="1:28" x14ac:dyDescent="0.25">
      <c r="A220" s="2">
        <v>219</v>
      </c>
      <c r="B220" s="3"/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3">
        <v>0</v>
      </c>
      <c r="K220" s="13">
        <v>0</v>
      </c>
      <c r="L220" s="13">
        <v>0</v>
      </c>
      <c r="M220" s="31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</row>
    <row r="221" spans="1:28" x14ac:dyDescent="0.25">
      <c r="A221" s="2">
        <v>220</v>
      </c>
      <c r="B221" s="3" t="s">
        <v>173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3">
        <v>0</v>
      </c>
      <c r="K221" s="13">
        <v>0</v>
      </c>
      <c r="L221" s="13">
        <v>0</v>
      </c>
      <c r="M221" s="31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23">
        <v>0</v>
      </c>
      <c r="AA221" s="13">
        <v>0</v>
      </c>
      <c r="AB221" s="13">
        <v>0</v>
      </c>
    </row>
    <row r="222" spans="1:28" x14ac:dyDescent="0.25">
      <c r="A222" s="2">
        <v>221</v>
      </c>
      <c r="B222" s="3" t="s">
        <v>174</v>
      </c>
      <c r="C222" s="12">
        <v>0</v>
      </c>
      <c r="D222" s="12">
        <v>0</v>
      </c>
      <c r="E222" s="17">
        <v>0</v>
      </c>
      <c r="F222" s="12">
        <v>0</v>
      </c>
      <c r="G222" s="12">
        <v>0</v>
      </c>
      <c r="H222" s="12">
        <v>0</v>
      </c>
      <c r="I222" s="12">
        <v>0</v>
      </c>
      <c r="J222" s="13">
        <v>0</v>
      </c>
      <c r="K222" s="13">
        <v>0</v>
      </c>
      <c r="L222" s="13">
        <v>0</v>
      </c>
      <c r="M222" s="31">
        <v>25200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3348</v>
      </c>
      <c r="X222" s="13">
        <v>0</v>
      </c>
      <c r="Y222" s="13">
        <v>0</v>
      </c>
      <c r="Z222" s="23">
        <v>0</v>
      </c>
      <c r="AA222" s="13">
        <v>0</v>
      </c>
      <c r="AB222" s="13">
        <v>24910</v>
      </c>
    </row>
    <row r="223" spans="1:28" x14ac:dyDescent="0.25">
      <c r="A223" s="2">
        <v>222</v>
      </c>
      <c r="B223" s="3" t="s">
        <v>175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3">
        <v>0</v>
      </c>
      <c r="K223" s="13">
        <v>0</v>
      </c>
      <c r="L223" s="13">
        <v>0</v>
      </c>
      <c r="M223" s="31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48520</v>
      </c>
      <c r="Z223" s="23">
        <v>0</v>
      </c>
      <c r="AA223" s="13">
        <v>0</v>
      </c>
      <c r="AB223" s="13">
        <f>24910-3348-9100</f>
        <v>12462</v>
      </c>
    </row>
    <row r="224" spans="1:28" x14ac:dyDescent="0.25">
      <c r="A224" s="2">
        <v>223</v>
      </c>
      <c r="B224" s="3" t="s">
        <v>176</v>
      </c>
      <c r="C224" s="12">
        <v>0</v>
      </c>
      <c r="D224" s="12">
        <v>15900</v>
      </c>
      <c r="E224" s="12">
        <v>10900</v>
      </c>
      <c r="F224" s="12">
        <v>10900</v>
      </c>
      <c r="G224" s="12">
        <v>0</v>
      </c>
      <c r="H224" s="12">
        <v>0</v>
      </c>
      <c r="I224" s="12">
        <v>16800</v>
      </c>
      <c r="J224" s="13">
        <v>0</v>
      </c>
      <c r="K224" s="13">
        <v>15450</v>
      </c>
      <c r="L224" s="13">
        <v>23200</v>
      </c>
      <c r="M224" s="31">
        <v>25200</v>
      </c>
      <c r="N224" s="13">
        <v>2214</v>
      </c>
      <c r="O224" s="13">
        <v>1674</v>
      </c>
      <c r="P224" s="13">
        <v>1674</v>
      </c>
      <c r="Q224" s="13">
        <v>1674</v>
      </c>
      <c r="R224" s="13">
        <v>1674</v>
      </c>
      <c r="S224" s="13">
        <v>1674</v>
      </c>
      <c r="T224" s="13">
        <v>1674</v>
      </c>
      <c r="U224" s="13">
        <v>1674</v>
      </c>
      <c r="V224" s="13">
        <v>1674</v>
      </c>
      <c r="W224" s="13">
        <v>3348</v>
      </c>
      <c r="X224" s="13">
        <v>19400</v>
      </c>
      <c r="Y224" s="13">
        <v>48520</v>
      </c>
      <c r="Z224" s="23">
        <v>0</v>
      </c>
      <c r="AA224" s="13">
        <v>14100</v>
      </c>
      <c r="AB224" s="13">
        <v>24910</v>
      </c>
    </row>
    <row r="225" spans="1:28" x14ac:dyDescent="0.25">
      <c r="A225" s="2">
        <v>224</v>
      </c>
      <c r="B225" s="3" t="s">
        <v>177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3">
        <v>0</v>
      </c>
      <c r="K225" s="13">
        <v>0</v>
      </c>
      <c r="L225" s="13">
        <v>0</v>
      </c>
      <c r="M225" s="31">
        <v>25200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3348</v>
      </c>
      <c r="X225" s="13">
        <v>0</v>
      </c>
      <c r="Y225" s="13">
        <v>48520</v>
      </c>
      <c r="Z225" s="23">
        <v>106.4</v>
      </c>
      <c r="AA225" s="13">
        <v>0</v>
      </c>
      <c r="AB225" s="13">
        <v>24910</v>
      </c>
    </row>
    <row r="226" spans="1:28" x14ac:dyDescent="0.25">
      <c r="A226" s="2">
        <v>225</v>
      </c>
      <c r="B226" s="3" t="s">
        <v>178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3">
        <v>0</v>
      </c>
      <c r="K226" s="13">
        <v>15450</v>
      </c>
      <c r="L226" s="13">
        <v>23200</v>
      </c>
      <c r="M226" s="31">
        <v>25200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1674</v>
      </c>
      <c r="V226" s="13">
        <v>1674</v>
      </c>
      <c r="W226" s="13">
        <v>3348</v>
      </c>
      <c r="X226" s="13">
        <v>0</v>
      </c>
      <c r="Y226" s="13">
        <v>0</v>
      </c>
      <c r="Z226" s="23">
        <v>0</v>
      </c>
      <c r="AA226" s="13">
        <v>14100</v>
      </c>
      <c r="AB226" s="13">
        <v>24910</v>
      </c>
    </row>
    <row r="227" spans="1:28" x14ac:dyDescent="0.25">
      <c r="A227" s="2">
        <v>226</v>
      </c>
      <c r="B227" s="3" t="s">
        <v>178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3">
        <v>0</v>
      </c>
      <c r="K227" s="13">
        <v>15450</v>
      </c>
      <c r="L227" s="13">
        <v>23200</v>
      </c>
      <c r="M227" s="31">
        <v>25200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1674</v>
      </c>
      <c r="V227" s="13">
        <v>1674</v>
      </c>
      <c r="W227" s="13">
        <v>3348</v>
      </c>
      <c r="X227" s="13">
        <v>0</v>
      </c>
      <c r="Y227" s="13">
        <v>0</v>
      </c>
      <c r="Z227" s="23">
        <v>0</v>
      </c>
      <c r="AA227" s="13">
        <v>14100</v>
      </c>
      <c r="AB227" s="13">
        <v>24910</v>
      </c>
    </row>
    <row r="228" spans="1:28" x14ac:dyDescent="0.25">
      <c r="A228" s="2">
        <v>227</v>
      </c>
      <c r="B228" s="3" t="s">
        <v>178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3">
        <v>0</v>
      </c>
      <c r="K228" s="13">
        <v>15450</v>
      </c>
      <c r="L228" s="13">
        <v>23200</v>
      </c>
      <c r="M228" s="31">
        <v>25200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1674</v>
      </c>
      <c r="V228" s="13">
        <v>1674</v>
      </c>
      <c r="W228" s="13">
        <v>3348</v>
      </c>
      <c r="X228" s="13">
        <v>0</v>
      </c>
      <c r="Y228" s="13">
        <v>0</v>
      </c>
      <c r="Z228" s="23">
        <v>0</v>
      </c>
      <c r="AA228" s="13">
        <v>14100</v>
      </c>
      <c r="AB228" s="13">
        <v>24910</v>
      </c>
    </row>
    <row r="229" spans="1:28" x14ac:dyDescent="0.25">
      <c r="A229" s="2">
        <v>228</v>
      </c>
      <c r="B229" s="3" t="s">
        <v>179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3">
        <v>0</v>
      </c>
      <c r="K229" s="13">
        <v>0</v>
      </c>
      <c r="L229" s="13">
        <v>0</v>
      </c>
      <c r="M229" s="31">
        <v>25200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3348</v>
      </c>
      <c r="X229" s="13">
        <v>0</v>
      </c>
      <c r="Y229" s="13">
        <v>0</v>
      </c>
      <c r="Z229" s="23">
        <v>0</v>
      </c>
      <c r="AA229" s="13">
        <v>0</v>
      </c>
      <c r="AB229" s="13">
        <v>24910</v>
      </c>
    </row>
    <row r="230" spans="1:28" x14ac:dyDescent="0.25">
      <c r="A230" s="2">
        <v>229</v>
      </c>
      <c r="B230" s="3" t="s">
        <v>180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3">
        <v>0</v>
      </c>
      <c r="K230" s="13">
        <v>0</v>
      </c>
      <c r="L230" s="13">
        <v>0</v>
      </c>
      <c r="M230" s="31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48520</v>
      </c>
      <c r="Z230" s="23">
        <v>0</v>
      </c>
      <c r="AA230" s="13">
        <v>0</v>
      </c>
      <c r="AB230" s="13">
        <v>24910</v>
      </c>
    </row>
    <row r="231" spans="1:28" x14ac:dyDescent="0.25">
      <c r="A231" s="2">
        <v>230</v>
      </c>
      <c r="B231" s="3" t="s">
        <v>181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3">
        <v>0</v>
      </c>
      <c r="K231" s="13">
        <v>0</v>
      </c>
      <c r="L231" s="13">
        <v>0</v>
      </c>
      <c r="M231" s="31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48520</v>
      </c>
      <c r="Z231" s="23">
        <v>0</v>
      </c>
      <c r="AA231" s="13">
        <v>0</v>
      </c>
      <c r="AB231" s="13">
        <v>0</v>
      </c>
    </row>
    <row r="232" spans="1:28" x14ac:dyDescent="0.25">
      <c r="A232" s="2">
        <v>231</v>
      </c>
      <c r="B232" s="3" t="s">
        <v>182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3">
        <v>0</v>
      </c>
      <c r="K232" s="13">
        <v>0</v>
      </c>
      <c r="L232" s="13">
        <v>0</v>
      </c>
      <c r="M232" s="31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48520</v>
      </c>
      <c r="Z232" s="23">
        <v>0</v>
      </c>
      <c r="AA232" s="13">
        <v>0</v>
      </c>
      <c r="AB232" s="13">
        <v>12410</v>
      </c>
    </row>
    <row r="233" spans="1:28" x14ac:dyDescent="0.25">
      <c r="A233" s="2">
        <v>232</v>
      </c>
      <c r="B233" s="3" t="s">
        <v>183</v>
      </c>
      <c r="C233" s="12">
        <v>0</v>
      </c>
      <c r="D233" s="12">
        <v>0</v>
      </c>
      <c r="E233" s="12">
        <v>0</v>
      </c>
      <c r="F233" s="12">
        <v>10900</v>
      </c>
      <c r="G233" s="12">
        <v>0</v>
      </c>
      <c r="H233" s="12">
        <v>17250</v>
      </c>
      <c r="I233" s="12">
        <v>16800</v>
      </c>
      <c r="J233" s="13">
        <v>15955</v>
      </c>
      <c r="K233" s="13">
        <v>15450</v>
      </c>
      <c r="L233" s="13">
        <v>23200</v>
      </c>
      <c r="M233" s="31">
        <v>25200</v>
      </c>
      <c r="N233" s="13">
        <v>2214</v>
      </c>
      <c r="O233" s="13">
        <v>1674</v>
      </c>
      <c r="P233" s="13">
        <v>1674</v>
      </c>
      <c r="Q233" s="13">
        <v>1674</v>
      </c>
      <c r="R233" s="13">
        <v>1674</v>
      </c>
      <c r="S233" s="13">
        <v>1674</v>
      </c>
      <c r="T233" s="13">
        <v>1674</v>
      </c>
      <c r="U233" s="13">
        <v>1674</v>
      </c>
      <c r="V233" s="13">
        <v>1674</v>
      </c>
      <c r="W233" s="13">
        <v>3348</v>
      </c>
      <c r="X233" s="13">
        <v>19400</v>
      </c>
      <c r="Y233" s="13">
        <v>48520</v>
      </c>
      <c r="Z233" s="23">
        <v>0</v>
      </c>
      <c r="AA233" s="13">
        <v>14100</v>
      </c>
      <c r="AB233" s="13">
        <v>24910</v>
      </c>
    </row>
    <row r="234" spans="1:28" x14ac:dyDescent="0.25">
      <c r="A234" s="2">
        <v>233</v>
      </c>
      <c r="B234" s="3" t="s">
        <v>183</v>
      </c>
      <c r="C234" s="12">
        <v>0</v>
      </c>
      <c r="D234" s="12">
        <v>0</v>
      </c>
      <c r="E234" s="12">
        <v>0</v>
      </c>
      <c r="F234" s="12">
        <v>10900</v>
      </c>
      <c r="G234" s="12">
        <v>0</v>
      </c>
      <c r="H234" s="12">
        <v>17250</v>
      </c>
      <c r="I234" s="12">
        <v>16800</v>
      </c>
      <c r="J234" s="13">
        <v>15955</v>
      </c>
      <c r="K234" s="13">
        <v>15450</v>
      </c>
      <c r="L234" s="13">
        <v>23200</v>
      </c>
      <c r="M234" s="31">
        <v>25200</v>
      </c>
      <c r="N234" s="13">
        <v>2214</v>
      </c>
      <c r="O234" s="13">
        <v>1674</v>
      </c>
      <c r="P234" s="13">
        <v>1674</v>
      </c>
      <c r="Q234" s="13">
        <v>1674</v>
      </c>
      <c r="R234" s="13">
        <v>1674</v>
      </c>
      <c r="S234" s="13">
        <v>1674</v>
      </c>
      <c r="T234" s="13">
        <v>1674</v>
      </c>
      <c r="U234" s="13">
        <v>1674</v>
      </c>
      <c r="V234" s="13">
        <v>1674</v>
      </c>
      <c r="W234" s="13">
        <v>3348</v>
      </c>
      <c r="X234" s="13">
        <v>19400</v>
      </c>
      <c r="Y234" s="13">
        <v>48520</v>
      </c>
      <c r="Z234" s="23">
        <v>0</v>
      </c>
      <c r="AA234" s="13">
        <v>14100</v>
      </c>
      <c r="AB234" s="13">
        <v>24910</v>
      </c>
    </row>
    <row r="235" spans="1:28" x14ac:dyDescent="0.25">
      <c r="A235" s="2">
        <v>234</v>
      </c>
      <c r="B235" s="3"/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3">
        <v>0</v>
      </c>
      <c r="K235" s="13">
        <v>0</v>
      </c>
      <c r="L235" s="13">
        <v>0</v>
      </c>
      <c r="M235" s="31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</row>
    <row r="236" spans="1:28" x14ac:dyDescent="0.25">
      <c r="A236" s="2">
        <v>235</v>
      </c>
      <c r="B236" s="3" t="s">
        <v>156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3">
        <v>0</v>
      </c>
      <c r="K236" s="13">
        <v>0</v>
      </c>
      <c r="L236" s="13">
        <v>0</v>
      </c>
      <c r="M236" s="31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48520</v>
      </c>
      <c r="Z236" s="23">
        <v>0</v>
      </c>
      <c r="AA236" s="13">
        <v>0</v>
      </c>
      <c r="AB236" s="13">
        <v>0</v>
      </c>
    </row>
    <row r="237" spans="1:28" x14ac:dyDescent="0.25">
      <c r="A237" s="2">
        <v>236</v>
      </c>
      <c r="B237" s="3" t="s">
        <v>184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3">
        <v>0</v>
      </c>
      <c r="K237" s="13">
        <v>0</v>
      </c>
      <c r="L237" s="13">
        <v>0</v>
      </c>
      <c r="M237" s="31">
        <v>25200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f>3348-1676</f>
        <v>1672</v>
      </c>
      <c r="X237" s="13">
        <v>0</v>
      </c>
      <c r="Y237" s="13">
        <v>48520</v>
      </c>
      <c r="Z237" s="23">
        <v>0</v>
      </c>
      <c r="AA237" s="13">
        <v>0</v>
      </c>
      <c r="AB237" s="13">
        <v>24910</v>
      </c>
    </row>
    <row r="238" spans="1:28" x14ac:dyDescent="0.25">
      <c r="A238" s="2">
        <v>237</v>
      </c>
      <c r="B238" s="3" t="s">
        <v>184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3">
        <v>0</v>
      </c>
      <c r="K238" s="13">
        <v>0</v>
      </c>
      <c r="L238" s="13">
        <v>0</v>
      </c>
      <c r="M238" s="31">
        <v>25200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3346</v>
      </c>
      <c r="X238" s="13">
        <v>0</v>
      </c>
      <c r="Y238" s="13">
        <v>48520</v>
      </c>
      <c r="Z238" s="23">
        <v>0</v>
      </c>
      <c r="AA238" s="13">
        <v>0</v>
      </c>
      <c r="AB238" s="13">
        <v>24910</v>
      </c>
    </row>
    <row r="239" spans="1:28" x14ac:dyDescent="0.25">
      <c r="A239" s="2">
        <v>238</v>
      </c>
      <c r="B239" s="3" t="s">
        <v>185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3">
        <v>0</v>
      </c>
      <c r="K239" s="13">
        <v>0</v>
      </c>
      <c r="L239" s="13">
        <v>0</v>
      </c>
      <c r="M239" s="31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23">
        <v>0</v>
      </c>
      <c r="AA239" s="13">
        <v>0</v>
      </c>
      <c r="AB239" s="13">
        <v>0</v>
      </c>
    </row>
    <row r="240" spans="1:28" x14ac:dyDescent="0.25">
      <c r="A240" s="2">
        <v>239</v>
      </c>
      <c r="B240" s="3" t="s">
        <v>186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3">
        <v>0</v>
      </c>
      <c r="K240" s="13">
        <v>0</v>
      </c>
      <c r="L240" s="13">
        <v>23200</v>
      </c>
      <c r="M240" s="31">
        <v>25200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1648</v>
      </c>
      <c r="V240" s="13">
        <v>1674</v>
      </c>
      <c r="W240" s="13">
        <v>3348</v>
      </c>
      <c r="X240" s="13">
        <v>0</v>
      </c>
      <c r="Y240" s="13">
        <v>48520</v>
      </c>
      <c r="Z240" s="23">
        <v>0</v>
      </c>
      <c r="AA240" s="13">
        <v>14100</v>
      </c>
      <c r="AB240" s="13">
        <v>24910</v>
      </c>
    </row>
    <row r="241" spans="1:29" x14ac:dyDescent="0.25">
      <c r="A241" s="2">
        <v>240</v>
      </c>
      <c r="B241" s="3" t="s">
        <v>187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3">
        <v>0</v>
      </c>
      <c r="K241" s="13">
        <v>0</v>
      </c>
      <c r="L241" s="13">
        <v>23200</v>
      </c>
      <c r="M241" s="31">
        <v>25200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U241" s="13">
        <v>1648</v>
      </c>
      <c r="V241" s="13">
        <v>1674</v>
      </c>
      <c r="W241" s="13">
        <v>3348</v>
      </c>
      <c r="X241" s="13">
        <v>0</v>
      </c>
      <c r="Y241" s="13">
        <v>48520</v>
      </c>
      <c r="Z241" s="23">
        <v>0</v>
      </c>
      <c r="AA241" s="13">
        <v>14100</v>
      </c>
      <c r="AB241" s="13">
        <v>24910</v>
      </c>
    </row>
    <row r="242" spans="1:29" x14ac:dyDescent="0.25">
      <c r="A242" s="2">
        <v>241</v>
      </c>
      <c r="B242" s="3" t="s">
        <v>188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3">
        <v>0</v>
      </c>
      <c r="K242" s="13">
        <v>15450</v>
      </c>
      <c r="L242" s="13">
        <v>23200</v>
      </c>
      <c r="M242" s="31">
        <v>25200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1674</v>
      </c>
      <c r="V242" s="13">
        <v>1674</v>
      </c>
      <c r="W242" s="13">
        <v>3348</v>
      </c>
      <c r="X242" s="13">
        <v>0</v>
      </c>
      <c r="Y242" s="13">
        <v>41510</v>
      </c>
      <c r="Z242" s="23">
        <v>0</v>
      </c>
      <c r="AA242" s="13">
        <v>14100</v>
      </c>
      <c r="AB242" s="13">
        <v>24910</v>
      </c>
    </row>
    <row r="243" spans="1:29" x14ac:dyDescent="0.25">
      <c r="A243" s="2">
        <v>242</v>
      </c>
      <c r="B243" s="3" t="s">
        <v>189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3">
        <v>0</v>
      </c>
      <c r="K243" s="13">
        <v>15450</v>
      </c>
      <c r="L243" s="13">
        <v>23200</v>
      </c>
      <c r="M243" s="31">
        <v>25200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1674</v>
      </c>
      <c r="V243" s="13">
        <v>1674</v>
      </c>
      <c r="W243" s="13">
        <v>3348</v>
      </c>
      <c r="X243" s="13">
        <v>0</v>
      </c>
      <c r="Y243" s="13">
        <v>48520</v>
      </c>
      <c r="Z243" s="23">
        <v>0</v>
      </c>
      <c r="AA243" s="13">
        <v>14100</v>
      </c>
      <c r="AB243" s="13">
        <v>24910</v>
      </c>
    </row>
    <row r="244" spans="1:29" x14ac:dyDescent="0.25">
      <c r="A244" s="2">
        <v>243</v>
      </c>
      <c r="B244" s="3" t="s">
        <v>190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3">
        <v>0</v>
      </c>
      <c r="K244" s="13">
        <v>0</v>
      </c>
      <c r="L244" s="13">
        <v>0</v>
      </c>
      <c r="M244" s="31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23">
        <v>0</v>
      </c>
      <c r="AA244" s="13">
        <v>0</v>
      </c>
      <c r="AB244" s="13">
        <v>24910</v>
      </c>
    </row>
    <row r="245" spans="1:29" x14ac:dyDescent="0.25">
      <c r="A245" s="2">
        <v>244</v>
      </c>
      <c r="B245" s="3" t="s">
        <v>191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3">
        <v>0</v>
      </c>
      <c r="K245" s="13">
        <v>0</v>
      </c>
      <c r="L245" s="13">
        <v>0</v>
      </c>
      <c r="M245" s="31">
        <v>25200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1674</v>
      </c>
      <c r="V245" s="13">
        <v>1674</v>
      </c>
      <c r="W245" s="13">
        <v>3348</v>
      </c>
      <c r="X245" s="13">
        <v>0</v>
      </c>
      <c r="Y245" s="13">
        <v>48520</v>
      </c>
      <c r="Z245" s="23">
        <v>0</v>
      </c>
      <c r="AA245" s="13">
        <v>14100</v>
      </c>
      <c r="AB245" s="13">
        <v>24910</v>
      </c>
    </row>
    <row r="246" spans="1:29" x14ac:dyDescent="0.25">
      <c r="A246" s="2">
        <v>245</v>
      </c>
      <c r="B246" s="3" t="s">
        <v>192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3">
        <v>0</v>
      </c>
      <c r="L246" s="13">
        <v>0</v>
      </c>
      <c r="M246" s="31">
        <v>21000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3">
        <v>0</v>
      </c>
      <c r="U246" s="13">
        <v>0</v>
      </c>
      <c r="V246" s="13">
        <v>0</v>
      </c>
      <c r="W246" s="13">
        <v>3348</v>
      </c>
      <c r="X246" s="12">
        <v>0</v>
      </c>
      <c r="Y246" s="12">
        <v>0</v>
      </c>
      <c r="Z246" s="23">
        <v>0</v>
      </c>
      <c r="AA246" s="13">
        <v>0</v>
      </c>
      <c r="AB246" s="13">
        <v>24910</v>
      </c>
    </row>
    <row r="247" spans="1:29" x14ac:dyDescent="0.25">
      <c r="A247" s="2">
        <v>246</v>
      </c>
      <c r="B247" s="3" t="s">
        <v>193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3">
        <v>0</v>
      </c>
      <c r="K247" s="13">
        <v>0</v>
      </c>
      <c r="L247" s="13">
        <v>0</v>
      </c>
      <c r="M247" s="31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3348</v>
      </c>
      <c r="X247" s="13">
        <v>0</v>
      </c>
      <c r="Y247" s="13">
        <v>48520</v>
      </c>
      <c r="Z247" s="23">
        <v>0</v>
      </c>
      <c r="AA247" s="13">
        <v>0</v>
      </c>
      <c r="AB247" s="13">
        <v>24910</v>
      </c>
    </row>
    <row r="248" spans="1:29" x14ac:dyDescent="0.25">
      <c r="A248" s="2">
        <v>247</v>
      </c>
      <c r="B248" s="3" t="s">
        <v>194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3">
        <v>0</v>
      </c>
      <c r="K248" s="13">
        <v>0</v>
      </c>
      <c r="L248" s="13">
        <v>0</v>
      </c>
      <c r="M248" s="31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23">
        <v>0</v>
      </c>
      <c r="AA248" s="13">
        <v>0</v>
      </c>
      <c r="AB248" s="13">
        <v>0</v>
      </c>
    </row>
    <row r="249" spans="1:29" x14ac:dyDescent="0.25">
      <c r="A249" s="2">
        <v>248</v>
      </c>
      <c r="B249" s="3" t="s">
        <v>195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3">
        <v>0</v>
      </c>
      <c r="K249" s="13">
        <v>0</v>
      </c>
      <c r="L249" s="13">
        <v>0</v>
      </c>
      <c r="M249" s="31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48520</v>
      </c>
      <c r="Z249" s="23">
        <v>0</v>
      </c>
      <c r="AA249" s="13">
        <v>0</v>
      </c>
      <c r="AB249" s="13">
        <v>0</v>
      </c>
    </row>
    <row r="250" spans="1:29" x14ac:dyDescent="0.25">
      <c r="A250" s="2">
        <v>249</v>
      </c>
      <c r="B250" s="3" t="s">
        <v>195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3">
        <v>0</v>
      </c>
      <c r="K250" s="13">
        <v>0</v>
      </c>
      <c r="L250" s="13">
        <v>0</v>
      </c>
      <c r="M250" s="31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48520</v>
      </c>
      <c r="Z250" s="23">
        <v>0</v>
      </c>
      <c r="AA250" s="13">
        <v>0</v>
      </c>
      <c r="AB250" s="13">
        <v>0</v>
      </c>
    </row>
    <row r="251" spans="1:29" x14ac:dyDescent="0.25">
      <c r="A251" s="2">
        <v>250</v>
      </c>
      <c r="B251" s="3"/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31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3">
        <v>0</v>
      </c>
      <c r="X251" s="12">
        <v>0</v>
      </c>
      <c r="Y251" s="12">
        <v>0</v>
      </c>
      <c r="Z251" s="12">
        <v>0</v>
      </c>
      <c r="AA251" s="12">
        <v>0</v>
      </c>
      <c r="AB251" s="13">
        <v>0</v>
      </c>
      <c r="AC251" s="45"/>
    </row>
    <row r="252" spans="1:29" x14ac:dyDescent="0.25">
      <c r="A252" s="2">
        <v>251</v>
      </c>
      <c r="B252" s="3"/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31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3">
        <v>0</v>
      </c>
      <c r="X252" s="12">
        <v>0</v>
      </c>
      <c r="Y252" s="12">
        <v>0</v>
      </c>
      <c r="Z252" s="12">
        <v>0</v>
      </c>
      <c r="AA252" s="12">
        <v>0</v>
      </c>
      <c r="AB252" s="13">
        <v>0</v>
      </c>
      <c r="AC252" s="45"/>
    </row>
    <row r="253" spans="1:29" x14ac:dyDescent="0.25">
      <c r="A253" s="2">
        <v>252</v>
      </c>
      <c r="B253" s="3"/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31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3">
        <v>0</v>
      </c>
      <c r="X253" s="12">
        <v>0</v>
      </c>
      <c r="Y253" s="12">
        <v>0</v>
      </c>
      <c r="Z253" s="12">
        <v>0</v>
      </c>
      <c r="AA253" s="12">
        <v>0</v>
      </c>
      <c r="AB253" s="13">
        <v>0</v>
      </c>
      <c r="AC253" s="45"/>
    </row>
    <row r="254" spans="1:29" x14ac:dyDescent="0.25">
      <c r="A254" s="2">
        <v>253</v>
      </c>
      <c r="B254" s="3" t="s">
        <v>638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3">
        <v>0</v>
      </c>
      <c r="L254" s="13">
        <v>0</v>
      </c>
      <c r="M254" s="31">
        <v>25200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3">
        <v>0</v>
      </c>
      <c r="U254" s="13">
        <v>0</v>
      </c>
      <c r="V254" s="13">
        <v>0</v>
      </c>
      <c r="W254" s="13">
        <v>3348</v>
      </c>
      <c r="X254" s="12">
        <v>0</v>
      </c>
      <c r="Y254" s="12">
        <v>0</v>
      </c>
      <c r="Z254" s="23">
        <v>0</v>
      </c>
      <c r="AA254" s="13">
        <v>0</v>
      </c>
      <c r="AB254" s="13">
        <v>0</v>
      </c>
    </row>
    <row r="255" spans="1:29" x14ac:dyDescent="0.25">
      <c r="A255" s="2">
        <v>254</v>
      </c>
      <c r="B255" s="3"/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31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3">
        <v>0</v>
      </c>
      <c r="X255" s="12">
        <v>0</v>
      </c>
      <c r="Y255" s="12">
        <v>0</v>
      </c>
      <c r="Z255" s="12">
        <v>0</v>
      </c>
      <c r="AA255" s="12">
        <v>0</v>
      </c>
      <c r="AB255" s="13">
        <v>0</v>
      </c>
      <c r="AC255" s="45"/>
    </row>
    <row r="256" spans="1:29" x14ac:dyDescent="0.25">
      <c r="A256" s="2">
        <v>255</v>
      </c>
      <c r="B256" s="3" t="s">
        <v>196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3">
        <v>0</v>
      </c>
      <c r="K256" s="13">
        <v>0</v>
      </c>
      <c r="L256" s="13">
        <v>0</v>
      </c>
      <c r="M256" s="31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48520</v>
      </c>
      <c r="Z256" s="23">
        <v>0</v>
      </c>
      <c r="AA256" s="13">
        <v>0</v>
      </c>
      <c r="AB256" s="13">
        <v>20212</v>
      </c>
    </row>
    <row r="257" spans="1:29" x14ac:dyDescent="0.25">
      <c r="A257" s="2">
        <v>256</v>
      </c>
      <c r="B257" s="3" t="s">
        <v>197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3">
        <v>0</v>
      </c>
      <c r="K257" s="13">
        <v>0</v>
      </c>
      <c r="L257" s="13">
        <v>0</v>
      </c>
      <c r="M257" s="31">
        <v>25200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3348</v>
      </c>
      <c r="X257" s="13">
        <v>0</v>
      </c>
      <c r="Y257" s="13">
        <v>0</v>
      </c>
      <c r="Z257" s="23">
        <v>0</v>
      </c>
      <c r="AA257" s="13">
        <v>0</v>
      </c>
      <c r="AB257" s="13">
        <v>24910</v>
      </c>
    </row>
    <row r="258" spans="1:29" x14ac:dyDescent="0.25">
      <c r="A258" s="2">
        <v>257</v>
      </c>
      <c r="B258" s="3" t="s">
        <v>198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3">
        <v>0</v>
      </c>
      <c r="K258" s="13">
        <v>0</v>
      </c>
      <c r="L258" s="13">
        <v>0</v>
      </c>
      <c r="M258" s="31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23">
        <v>0</v>
      </c>
      <c r="AA258" s="13">
        <v>0</v>
      </c>
      <c r="AB258" s="13">
        <v>24910</v>
      </c>
    </row>
    <row r="259" spans="1:29" x14ac:dyDescent="0.25">
      <c r="A259" s="2">
        <v>258</v>
      </c>
      <c r="B259" s="3" t="s">
        <v>199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7">
        <v>0</v>
      </c>
      <c r="J259" s="13">
        <v>0</v>
      </c>
      <c r="K259" s="13">
        <v>0</v>
      </c>
      <c r="L259" s="13">
        <v>23200</v>
      </c>
      <c r="M259" s="31">
        <v>25200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1674</v>
      </c>
      <c r="W259" s="13">
        <v>3348</v>
      </c>
      <c r="X259" s="13">
        <v>0</v>
      </c>
      <c r="Y259" s="13">
        <v>48520</v>
      </c>
      <c r="Z259" s="23">
        <v>0</v>
      </c>
      <c r="AA259" s="13">
        <v>14100</v>
      </c>
      <c r="AB259" s="13">
        <v>24910</v>
      </c>
    </row>
    <row r="260" spans="1:29" x14ac:dyDescent="0.25">
      <c r="A260" s="2">
        <v>259</v>
      </c>
      <c r="B260" s="3" t="s">
        <v>200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3">
        <v>0</v>
      </c>
      <c r="K260" s="13">
        <v>0</v>
      </c>
      <c r="L260" s="13">
        <v>0</v>
      </c>
      <c r="M260" s="31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3348</v>
      </c>
      <c r="X260" s="13">
        <v>0</v>
      </c>
      <c r="Y260" s="13">
        <v>48520</v>
      </c>
      <c r="Z260" s="23">
        <v>4.25</v>
      </c>
      <c r="AA260" s="13">
        <v>0</v>
      </c>
      <c r="AB260" s="13">
        <v>24910</v>
      </c>
    </row>
    <row r="261" spans="1:29" x14ac:dyDescent="0.25">
      <c r="A261" s="2">
        <v>260</v>
      </c>
      <c r="B261" s="3" t="s">
        <v>201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3">
        <v>0</v>
      </c>
      <c r="K261" s="13">
        <v>0</v>
      </c>
      <c r="L261" s="13">
        <v>0</v>
      </c>
      <c r="M261" s="31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3348</v>
      </c>
      <c r="X261" s="13">
        <v>0</v>
      </c>
      <c r="Y261" s="13">
        <v>48520</v>
      </c>
      <c r="Z261" s="23">
        <v>0</v>
      </c>
      <c r="AA261" s="13">
        <v>14100</v>
      </c>
      <c r="AB261" s="13">
        <v>24910</v>
      </c>
    </row>
    <row r="262" spans="1:29" x14ac:dyDescent="0.25">
      <c r="A262" s="2">
        <v>261</v>
      </c>
      <c r="B262" s="3" t="s">
        <v>202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3">
        <v>0</v>
      </c>
      <c r="K262" s="13">
        <v>0</v>
      </c>
      <c r="L262" s="13">
        <v>0</v>
      </c>
      <c r="M262" s="31">
        <v>25200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1674</v>
      </c>
      <c r="W262" s="13">
        <v>3348</v>
      </c>
      <c r="X262" s="13">
        <v>0</v>
      </c>
      <c r="Y262" s="13">
        <v>0</v>
      </c>
      <c r="Z262" s="23">
        <v>11637.64</v>
      </c>
      <c r="AA262" s="13">
        <v>0</v>
      </c>
      <c r="AB262" s="13">
        <v>24910</v>
      </c>
    </row>
    <row r="263" spans="1:29" x14ac:dyDescent="0.25">
      <c r="A263" s="2">
        <v>262</v>
      </c>
      <c r="B263" s="3" t="s">
        <v>203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3">
        <v>0</v>
      </c>
      <c r="K263" s="13">
        <v>0</v>
      </c>
      <c r="L263" s="13">
        <v>0</v>
      </c>
      <c r="M263" s="31">
        <v>25200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3348</v>
      </c>
      <c r="X263" s="13">
        <v>0</v>
      </c>
      <c r="Y263" s="13">
        <v>48520</v>
      </c>
      <c r="Z263" s="23">
        <v>0</v>
      </c>
      <c r="AA263" s="13">
        <v>14100</v>
      </c>
      <c r="AB263" s="13">
        <v>24910</v>
      </c>
    </row>
    <row r="264" spans="1:29" x14ac:dyDescent="0.25">
      <c r="A264" s="2">
        <v>263</v>
      </c>
      <c r="B264" s="3" t="s">
        <v>204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3">
        <v>0</v>
      </c>
      <c r="K264" s="13">
        <v>15450</v>
      </c>
      <c r="L264" s="13">
        <v>23200</v>
      </c>
      <c r="M264" s="31">
        <v>25200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1674</v>
      </c>
      <c r="U264" s="13">
        <v>1674</v>
      </c>
      <c r="V264" s="13">
        <v>1674</v>
      </c>
      <c r="W264" s="13">
        <v>3348</v>
      </c>
      <c r="X264" s="13">
        <v>0</v>
      </c>
      <c r="Y264" s="13">
        <v>48520</v>
      </c>
      <c r="Z264" s="23">
        <v>0</v>
      </c>
      <c r="AA264" s="13">
        <v>14100</v>
      </c>
      <c r="AB264" s="13">
        <v>24910</v>
      </c>
    </row>
    <row r="265" spans="1:29" x14ac:dyDescent="0.25">
      <c r="A265" s="2">
        <v>264</v>
      </c>
      <c r="B265" s="3" t="s">
        <v>205</v>
      </c>
      <c r="C265" s="12">
        <v>0</v>
      </c>
      <c r="D265" s="12">
        <v>0</v>
      </c>
      <c r="E265" s="12">
        <v>0</v>
      </c>
      <c r="F265" s="12">
        <v>0</v>
      </c>
      <c r="G265" s="12">
        <v>17250</v>
      </c>
      <c r="H265" s="12">
        <v>17250</v>
      </c>
      <c r="I265" s="12">
        <v>16800</v>
      </c>
      <c r="J265" s="13">
        <v>15955</v>
      </c>
      <c r="K265" s="13">
        <v>15450</v>
      </c>
      <c r="L265" s="13">
        <v>23200</v>
      </c>
      <c r="M265" s="31">
        <v>25200</v>
      </c>
      <c r="N265" s="13">
        <v>2214</v>
      </c>
      <c r="O265" s="13">
        <v>0</v>
      </c>
      <c r="P265" s="13">
        <v>0</v>
      </c>
      <c r="Q265" s="13">
        <v>1674</v>
      </c>
      <c r="R265" s="13">
        <v>1674</v>
      </c>
      <c r="S265" s="13">
        <v>1674</v>
      </c>
      <c r="T265" s="13">
        <v>1674</v>
      </c>
      <c r="U265" s="13">
        <v>1674</v>
      </c>
      <c r="V265" s="13">
        <v>1674</v>
      </c>
      <c r="W265" s="13">
        <v>3348</v>
      </c>
      <c r="X265" s="13">
        <v>19400</v>
      </c>
      <c r="Y265" s="13">
        <v>48520</v>
      </c>
      <c r="Z265" s="23">
        <v>0</v>
      </c>
      <c r="AA265" s="13">
        <v>14100</v>
      </c>
      <c r="AB265" s="13">
        <v>24910</v>
      </c>
    </row>
    <row r="266" spans="1:29" x14ac:dyDescent="0.25">
      <c r="A266" s="2">
        <v>265</v>
      </c>
      <c r="B266" s="3"/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31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3">
        <v>0</v>
      </c>
      <c r="X266" s="12">
        <v>0</v>
      </c>
      <c r="Y266" s="12">
        <v>0</v>
      </c>
      <c r="Z266" s="12">
        <v>0</v>
      </c>
      <c r="AA266" s="12">
        <v>0</v>
      </c>
      <c r="AB266" s="13">
        <v>0</v>
      </c>
      <c r="AC266" s="45"/>
    </row>
    <row r="267" spans="1:29" x14ac:dyDescent="0.25">
      <c r="A267" s="2">
        <v>266</v>
      </c>
      <c r="B267" s="3" t="s">
        <v>206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3">
        <v>0</v>
      </c>
      <c r="K267" s="13">
        <v>0</v>
      </c>
      <c r="L267" s="13">
        <v>0</v>
      </c>
      <c r="M267" s="31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23">
        <v>0</v>
      </c>
      <c r="AA267" s="13">
        <v>0</v>
      </c>
      <c r="AB267" s="13">
        <v>0</v>
      </c>
    </row>
    <row r="268" spans="1:29" x14ac:dyDescent="0.25">
      <c r="A268" s="2">
        <v>267</v>
      </c>
      <c r="B268" s="3" t="s">
        <v>207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3">
        <v>0</v>
      </c>
      <c r="K268" s="13">
        <v>0</v>
      </c>
      <c r="L268" s="13">
        <v>0</v>
      </c>
      <c r="M268" s="31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23">
        <v>5065.26</v>
      </c>
      <c r="AA268" s="13">
        <v>0</v>
      </c>
      <c r="AB268" s="13">
        <v>0</v>
      </c>
    </row>
    <row r="269" spans="1:29" x14ac:dyDescent="0.25">
      <c r="A269" s="2">
        <v>268</v>
      </c>
      <c r="B269" s="3" t="s">
        <v>208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16800</v>
      </c>
      <c r="J269" s="13">
        <v>15955</v>
      </c>
      <c r="K269" s="13">
        <v>15450</v>
      </c>
      <c r="L269" s="13">
        <v>23200</v>
      </c>
      <c r="M269" s="31">
        <v>25200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1674</v>
      </c>
      <c r="T269" s="13">
        <v>1674</v>
      </c>
      <c r="U269" s="13">
        <v>1674</v>
      </c>
      <c r="V269" s="13">
        <v>1674</v>
      </c>
      <c r="W269" s="13">
        <v>3348</v>
      </c>
      <c r="X269" s="13">
        <v>0</v>
      </c>
      <c r="Y269" s="13">
        <v>48520</v>
      </c>
      <c r="Z269" s="23">
        <v>0</v>
      </c>
      <c r="AA269" s="13">
        <v>14100</v>
      </c>
      <c r="AB269" s="13">
        <v>24910</v>
      </c>
    </row>
    <row r="270" spans="1:29" x14ac:dyDescent="0.25">
      <c r="A270" s="2">
        <v>269</v>
      </c>
      <c r="B270" s="3"/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3">
        <v>0</v>
      </c>
      <c r="K270" s="13">
        <v>0</v>
      </c>
      <c r="L270" s="13">
        <v>0</v>
      </c>
      <c r="M270" s="31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</row>
    <row r="271" spans="1:29" x14ac:dyDescent="0.25">
      <c r="A271" s="2">
        <v>270</v>
      </c>
      <c r="B271" s="3" t="s">
        <v>209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16800</v>
      </c>
      <c r="J271" s="13">
        <v>15955</v>
      </c>
      <c r="K271" s="13">
        <v>15450</v>
      </c>
      <c r="L271" s="13">
        <v>23200</v>
      </c>
      <c r="M271" s="31">
        <v>25200</v>
      </c>
      <c r="N271" s="13">
        <v>12714</v>
      </c>
      <c r="O271" s="13">
        <v>1674</v>
      </c>
      <c r="P271" s="13">
        <v>1674</v>
      </c>
      <c r="Q271" s="13">
        <v>1674</v>
      </c>
      <c r="R271" s="13">
        <v>1674</v>
      </c>
      <c r="S271" s="13">
        <v>1674</v>
      </c>
      <c r="T271" s="13">
        <v>1674</v>
      </c>
      <c r="U271" s="13">
        <v>1674</v>
      </c>
      <c r="V271" s="13">
        <v>1674</v>
      </c>
      <c r="W271" s="13">
        <v>3348</v>
      </c>
      <c r="X271" s="13">
        <v>19400</v>
      </c>
      <c r="Y271" s="13">
        <v>0</v>
      </c>
      <c r="Z271" s="23">
        <v>0</v>
      </c>
      <c r="AA271" s="13">
        <v>14100</v>
      </c>
      <c r="AB271" s="13">
        <v>24910</v>
      </c>
    </row>
    <row r="272" spans="1:29" x14ac:dyDescent="0.25">
      <c r="A272" s="2">
        <v>271</v>
      </c>
      <c r="B272" s="3" t="s">
        <v>210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3">
        <v>0</v>
      </c>
      <c r="K272" s="13">
        <v>0</v>
      </c>
      <c r="L272" s="13">
        <v>0</v>
      </c>
      <c r="M272" s="31">
        <v>600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48520</v>
      </c>
      <c r="Z272" s="23">
        <v>0</v>
      </c>
      <c r="AA272" s="13">
        <v>0</v>
      </c>
      <c r="AB272" s="13">
        <v>24910</v>
      </c>
    </row>
    <row r="273" spans="1:28" x14ac:dyDescent="0.25">
      <c r="A273" s="2">
        <v>272</v>
      </c>
      <c r="B273" s="3" t="s">
        <v>210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3">
        <v>0</v>
      </c>
      <c r="K273" s="13">
        <v>0</v>
      </c>
      <c r="L273" s="13">
        <v>0</v>
      </c>
      <c r="M273" s="31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23">
        <v>0</v>
      </c>
      <c r="AA273" s="13">
        <v>0</v>
      </c>
      <c r="AB273" s="13">
        <v>24910</v>
      </c>
    </row>
    <row r="274" spans="1:28" x14ac:dyDescent="0.25">
      <c r="A274" s="2">
        <v>273</v>
      </c>
      <c r="B274" s="3" t="s">
        <v>211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3">
        <v>0</v>
      </c>
      <c r="K274" s="13">
        <v>15450</v>
      </c>
      <c r="L274" s="13">
        <v>23200</v>
      </c>
      <c r="M274" s="31">
        <v>25200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1347</v>
      </c>
      <c r="V274" s="13">
        <v>1674</v>
      </c>
      <c r="W274" s="13">
        <v>3348</v>
      </c>
      <c r="X274" s="13">
        <v>0</v>
      </c>
      <c r="Y274" s="13">
        <v>48520</v>
      </c>
      <c r="Z274" s="23">
        <v>0</v>
      </c>
      <c r="AA274" s="13">
        <v>14100</v>
      </c>
      <c r="AB274" s="13">
        <v>24910</v>
      </c>
    </row>
    <row r="275" spans="1:28" x14ac:dyDescent="0.25">
      <c r="A275" s="2">
        <v>274</v>
      </c>
      <c r="B275" s="3" t="s">
        <v>212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3">
        <v>0</v>
      </c>
      <c r="K275" s="13">
        <v>0</v>
      </c>
      <c r="L275" s="13">
        <v>0</v>
      </c>
      <c r="M275" s="31">
        <v>25200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48520</v>
      </c>
      <c r="Z275" s="23">
        <v>0</v>
      </c>
      <c r="AA275" s="13">
        <v>0</v>
      </c>
      <c r="AB275" s="13">
        <v>24910</v>
      </c>
    </row>
    <row r="276" spans="1:28" x14ac:dyDescent="0.25">
      <c r="A276" s="2">
        <v>275</v>
      </c>
      <c r="B276" s="3" t="s">
        <v>213</v>
      </c>
      <c r="C276" s="12">
        <v>16700</v>
      </c>
      <c r="D276" s="12">
        <v>15900</v>
      </c>
      <c r="E276" s="12">
        <v>10900</v>
      </c>
      <c r="F276" s="12">
        <v>10900</v>
      </c>
      <c r="G276" s="12">
        <v>17250</v>
      </c>
      <c r="H276" s="12">
        <v>17250</v>
      </c>
      <c r="I276" s="12">
        <v>16800</v>
      </c>
      <c r="J276" s="13">
        <v>15955</v>
      </c>
      <c r="K276" s="13">
        <v>15450</v>
      </c>
      <c r="L276" s="13">
        <v>23200</v>
      </c>
      <c r="M276" s="31">
        <v>25200</v>
      </c>
      <c r="N276" s="13">
        <v>2214</v>
      </c>
      <c r="O276" s="13">
        <v>1674</v>
      </c>
      <c r="P276" s="13">
        <v>1674</v>
      </c>
      <c r="Q276" s="13">
        <v>1674</v>
      </c>
      <c r="R276" s="13">
        <v>1674</v>
      </c>
      <c r="S276" s="13">
        <v>1674</v>
      </c>
      <c r="T276" s="13">
        <v>1674</v>
      </c>
      <c r="U276" s="13">
        <v>1674</v>
      </c>
      <c r="V276" s="13">
        <v>1674</v>
      </c>
      <c r="W276" s="13">
        <v>3348</v>
      </c>
      <c r="X276" s="13">
        <v>19400</v>
      </c>
      <c r="Y276" s="13">
        <v>48520</v>
      </c>
      <c r="Z276" s="23">
        <v>0</v>
      </c>
      <c r="AA276" s="13">
        <v>14100</v>
      </c>
      <c r="AB276" s="13">
        <v>24910</v>
      </c>
    </row>
    <row r="277" spans="1:28" x14ac:dyDescent="0.25">
      <c r="A277" s="2">
        <v>276</v>
      </c>
      <c r="B277" s="3" t="s">
        <v>214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3">
        <v>0</v>
      </c>
      <c r="K277" s="13">
        <v>0</v>
      </c>
      <c r="L277" s="13">
        <v>0</v>
      </c>
      <c r="M277" s="31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3348</v>
      </c>
      <c r="X277" s="13">
        <v>0</v>
      </c>
      <c r="Y277" s="13">
        <v>0</v>
      </c>
      <c r="Z277" s="23">
        <v>0</v>
      </c>
      <c r="AA277" s="13">
        <v>0</v>
      </c>
      <c r="AB277" s="13">
        <v>24910</v>
      </c>
    </row>
    <row r="278" spans="1:28" x14ac:dyDescent="0.25">
      <c r="A278" s="2">
        <v>277</v>
      </c>
      <c r="B278" s="3" t="s">
        <v>215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3">
        <v>0</v>
      </c>
      <c r="K278" s="13">
        <v>0</v>
      </c>
      <c r="L278" s="13">
        <v>0</v>
      </c>
      <c r="M278" s="31">
        <v>25200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3348</v>
      </c>
      <c r="X278" s="13">
        <v>0</v>
      </c>
      <c r="Y278" s="13">
        <v>48520</v>
      </c>
      <c r="Z278" s="23">
        <v>0</v>
      </c>
      <c r="AA278" s="13">
        <v>14100</v>
      </c>
      <c r="AB278" s="13">
        <v>24910</v>
      </c>
    </row>
    <row r="279" spans="1:28" x14ac:dyDescent="0.25">
      <c r="A279" s="2">
        <v>278</v>
      </c>
      <c r="B279" s="3" t="s">
        <v>216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3">
        <v>0</v>
      </c>
      <c r="K279" s="13">
        <v>0</v>
      </c>
      <c r="L279" s="13">
        <v>0</v>
      </c>
      <c r="M279" s="31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48520</v>
      </c>
      <c r="Z279" s="23">
        <v>0</v>
      </c>
      <c r="AA279" s="13">
        <v>0</v>
      </c>
      <c r="AB279" s="13">
        <v>24910</v>
      </c>
    </row>
    <row r="280" spans="1:28" x14ac:dyDescent="0.25">
      <c r="A280" s="2">
        <v>279</v>
      </c>
      <c r="B280" s="3" t="s">
        <v>217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3">
        <v>0</v>
      </c>
      <c r="K280" s="13">
        <v>0</v>
      </c>
      <c r="L280" s="13">
        <v>0</v>
      </c>
      <c r="M280" s="31">
        <v>25200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1674</v>
      </c>
      <c r="V280" s="13">
        <v>1674</v>
      </c>
      <c r="W280" s="13">
        <v>3348</v>
      </c>
      <c r="X280" s="13">
        <v>0</v>
      </c>
      <c r="Y280" s="13">
        <v>48520</v>
      </c>
      <c r="Z280" s="23">
        <v>0</v>
      </c>
      <c r="AA280" s="13">
        <v>0</v>
      </c>
      <c r="AB280" s="13">
        <v>24910</v>
      </c>
    </row>
    <row r="281" spans="1:28" x14ac:dyDescent="0.25">
      <c r="A281" s="2">
        <v>280</v>
      </c>
      <c r="B281" s="3" t="s">
        <v>218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3">
        <v>0</v>
      </c>
      <c r="K281" s="13">
        <v>0</v>
      </c>
      <c r="L281" s="13">
        <v>0</v>
      </c>
      <c r="M281" s="31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48520</v>
      </c>
      <c r="Z281" s="23">
        <v>3122.9</v>
      </c>
      <c r="AA281" s="13">
        <v>0</v>
      </c>
      <c r="AB281" s="13">
        <v>24910</v>
      </c>
    </row>
    <row r="282" spans="1:28" x14ac:dyDescent="0.25">
      <c r="A282" s="2">
        <v>281</v>
      </c>
      <c r="B282" s="3" t="s">
        <v>218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3">
        <v>0</v>
      </c>
      <c r="K282" s="13">
        <v>0</v>
      </c>
      <c r="L282" s="13">
        <v>0</v>
      </c>
      <c r="M282" s="31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48520</v>
      </c>
      <c r="Z282" s="23">
        <v>0</v>
      </c>
      <c r="AA282" s="13">
        <v>0</v>
      </c>
      <c r="AB282" s="13">
        <v>24910</v>
      </c>
    </row>
    <row r="283" spans="1:28" x14ac:dyDescent="0.25">
      <c r="A283" s="2">
        <v>282</v>
      </c>
      <c r="B283" s="3" t="s">
        <v>219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3">
        <v>0</v>
      </c>
      <c r="K283" s="13">
        <v>0</v>
      </c>
      <c r="L283" s="13">
        <v>0</v>
      </c>
      <c r="M283" s="31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f>3348-2808</f>
        <v>540</v>
      </c>
      <c r="X283" s="13">
        <v>0</v>
      </c>
      <c r="Y283" s="13">
        <v>48520</v>
      </c>
      <c r="Z283" s="23">
        <v>0</v>
      </c>
      <c r="AA283" s="13">
        <v>0</v>
      </c>
      <c r="AB283" s="13">
        <v>0</v>
      </c>
    </row>
    <row r="284" spans="1:28" x14ac:dyDescent="0.25">
      <c r="A284" s="2">
        <v>283</v>
      </c>
      <c r="B284" s="3" t="s">
        <v>220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3">
        <v>0</v>
      </c>
      <c r="K284" s="13">
        <v>0</v>
      </c>
      <c r="L284" s="13">
        <v>0</v>
      </c>
      <c r="M284" s="31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48520</v>
      </c>
      <c r="Z284" s="23">
        <v>0</v>
      </c>
      <c r="AA284" s="13">
        <v>0</v>
      </c>
      <c r="AB284" s="13">
        <v>24910</v>
      </c>
    </row>
    <row r="285" spans="1:28" x14ac:dyDescent="0.25">
      <c r="A285" s="2">
        <v>284</v>
      </c>
      <c r="B285" s="3" t="s">
        <v>220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3">
        <v>0</v>
      </c>
      <c r="K285" s="13">
        <v>0</v>
      </c>
      <c r="L285" s="13">
        <v>0</v>
      </c>
      <c r="M285" s="31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3348</v>
      </c>
      <c r="X285" s="13">
        <v>0</v>
      </c>
      <c r="Y285" s="13">
        <v>0</v>
      </c>
      <c r="Z285" s="13">
        <v>0</v>
      </c>
      <c r="AA285" s="13">
        <v>0</v>
      </c>
      <c r="AB285" s="13">
        <v>24910</v>
      </c>
    </row>
    <row r="286" spans="1:28" x14ac:dyDescent="0.25">
      <c r="A286" s="2">
        <v>285</v>
      </c>
      <c r="B286" s="3" t="s">
        <v>221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3">
        <v>0</v>
      </c>
      <c r="K286" s="13">
        <v>0</v>
      </c>
      <c r="L286" s="13">
        <v>0</v>
      </c>
      <c r="M286" s="31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23">
        <v>0</v>
      </c>
      <c r="AA286" s="13">
        <v>0</v>
      </c>
      <c r="AB286" s="13">
        <v>24910</v>
      </c>
    </row>
    <row r="287" spans="1:28" x14ac:dyDescent="0.25">
      <c r="A287" s="2">
        <v>286</v>
      </c>
      <c r="B287" s="3" t="s">
        <v>221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3">
        <v>0</v>
      </c>
      <c r="K287" s="13">
        <v>0</v>
      </c>
      <c r="L287" s="13">
        <v>0</v>
      </c>
      <c r="M287" s="31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23">
        <v>0</v>
      </c>
      <c r="AA287" s="13">
        <v>0</v>
      </c>
      <c r="AB287" s="13">
        <v>24910</v>
      </c>
    </row>
    <row r="288" spans="1:28" x14ac:dyDescent="0.25">
      <c r="A288" s="2">
        <v>287</v>
      </c>
      <c r="B288" s="3" t="s">
        <v>222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3">
        <v>0</v>
      </c>
      <c r="K288" s="13">
        <v>0</v>
      </c>
      <c r="L288" s="13">
        <v>0</v>
      </c>
      <c r="M288" s="31">
        <v>25200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3248</v>
      </c>
      <c r="X288" s="13">
        <v>0</v>
      </c>
      <c r="Y288" s="13">
        <v>0</v>
      </c>
      <c r="Z288" s="23">
        <v>0</v>
      </c>
      <c r="AA288" s="13">
        <v>0</v>
      </c>
      <c r="AB288" s="13">
        <v>24910</v>
      </c>
    </row>
    <row r="289" spans="1:28" x14ac:dyDescent="0.25">
      <c r="A289" s="2">
        <v>288</v>
      </c>
      <c r="B289" s="3" t="s">
        <v>223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3">
        <v>0</v>
      </c>
      <c r="K289" s="13">
        <v>0</v>
      </c>
      <c r="L289" s="13">
        <v>0</v>
      </c>
      <c r="M289" s="31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23">
        <v>0</v>
      </c>
      <c r="AA289" s="13">
        <v>0</v>
      </c>
      <c r="AB289" s="13">
        <v>12410</v>
      </c>
    </row>
    <row r="290" spans="1:28" x14ac:dyDescent="0.25">
      <c r="A290" s="2">
        <v>289</v>
      </c>
      <c r="B290" s="3" t="s">
        <v>224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3">
        <v>0</v>
      </c>
      <c r="K290" s="13">
        <v>0</v>
      </c>
      <c r="L290" s="13">
        <v>0</v>
      </c>
      <c r="M290" s="31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23">
        <v>0</v>
      </c>
      <c r="AA290" s="13">
        <v>0</v>
      </c>
      <c r="AB290" s="13">
        <v>24910</v>
      </c>
    </row>
    <row r="291" spans="1:28" x14ac:dyDescent="0.25">
      <c r="A291" s="2">
        <v>290</v>
      </c>
      <c r="B291" s="3" t="s">
        <v>225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3">
        <v>0</v>
      </c>
      <c r="K291" s="13">
        <v>0</v>
      </c>
      <c r="L291" s="13">
        <v>0</v>
      </c>
      <c r="M291" s="31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23">
        <v>0</v>
      </c>
      <c r="AA291" s="13">
        <v>0</v>
      </c>
      <c r="AB291" s="13">
        <v>12410</v>
      </c>
    </row>
    <row r="292" spans="1:28" x14ac:dyDescent="0.25">
      <c r="A292" s="2">
        <v>291</v>
      </c>
      <c r="B292" s="3" t="s">
        <v>226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3">
        <v>0</v>
      </c>
      <c r="K292" s="13">
        <v>0</v>
      </c>
      <c r="L292" s="13">
        <v>0</v>
      </c>
      <c r="M292" s="31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23">
        <v>0</v>
      </c>
      <c r="AA292" s="13">
        <v>0</v>
      </c>
      <c r="AB292" s="13">
        <v>0</v>
      </c>
    </row>
    <row r="293" spans="1:28" x14ac:dyDescent="0.25">
      <c r="A293" s="2">
        <v>292</v>
      </c>
      <c r="B293" s="3" t="s">
        <v>226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3">
        <v>0</v>
      </c>
      <c r="K293" s="13">
        <v>0</v>
      </c>
      <c r="L293" s="13">
        <v>0</v>
      </c>
      <c r="M293" s="31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23">
        <v>0</v>
      </c>
      <c r="AA293" s="13">
        <v>0</v>
      </c>
      <c r="AB293" s="13">
        <v>0</v>
      </c>
    </row>
    <row r="294" spans="1:28" x14ac:dyDescent="0.25">
      <c r="A294" s="2">
        <v>293</v>
      </c>
      <c r="B294" s="3" t="s">
        <v>227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3">
        <v>0</v>
      </c>
      <c r="K294" s="13">
        <v>0</v>
      </c>
      <c r="L294" s="13">
        <v>0</v>
      </c>
      <c r="M294" s="31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48520</v>
      </c>
      <c r="Z294" s="23">
        <v>0</v>
      </c>
      <c r="AA294" s="13">
        <v>0</v>
      </c>
      <c r="AB294" s="13">
        <v>0</v>
      </c>
    </row>
    <row r="295" spans="1:28" x14ac:dyDescent="0.25">
      <c r="A295" s="2">
        <v>294</v>
      </c>
      <c r="B295" s="3" t="s">
        <v>228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3">
        <v>0</v>
      </c>
      <c r="K295" s="13">
        <v>0</v>
      </c>
      <c r="L295" s="13">
        <v>23200</v>
      </c>
      <c r="M295" s="31">
        <v>25200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846</v>
      </c>
      <c r="T295" s="13">
        <v>1674</v>
      </c>
      <c r="U295" s="13">
        <v>1674</v>
      </c>
      <c r="V295" s="13">
        <v>1674</v>
      </c>
      <c r="W295" s="13">
        <v>3348</v>
      </c>
      <c r="X295" s="13">
        <v>0</v>
      </c>
      <c r="Y295" s="13">
        <v>0</v>
      </c>
      <c r="Z295" s="23">
        <v>0</v>
      </c>
      <c r="AA295" s="13">
        <v>14100</v>
      </c>
      <c r="AB295" s="13">
        <v>24910</v>
      </c>
    </row>
    <row r="296" spans="1:28" x14ac:dyDescent="0.25">
      <c r="A296" s="2">
        <v>295</v>
      </c>
      <c r="B296" s="3" t="s">
        <v>229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3">
        <v>0</v>
      </c>
      <c r="K296" s="13">
        <v>0</v>
      </c>
      <c r="L296" s="13">
        <v>0</v>
      </c>
      <c r="M296" s="31">
        <v>25200</v>
      </c>
      <c r="N296" s="13" t="s">
        <v>230</v>
      </c>
      <c r="O296" s="13" t="s">
        <v>230</v>
      </c>
      <c r="P296" s="13" t="s">
        <v>230</v>
      </c>
      <c r="Q296" s="13">
        <v>0</v>
      </c>
      <c r="R296" s="13">
        <v>0</v>
      </c>
      <c r="S296" s="13">
        <v>816</v>
      </c>
      <c r="T296" s="13">
        <v>1674</v>
      </c>
      <c r="U296" s="13">
        <v>1674</v>
      </c>
      <c r="V296" s="13">
        <v>1674</v>
      </c>
      <c r="W296" s="13">
        <v>3348</v>
      </c>
      <c r="X296" s="13">
        <v>0</v>
      </c>
      <c r="Y296" s="13">
        <v>0</v>
      </c>
      <c r="Z296" s="23">
        <v>0</v>
      </c>
      <c r="AA296" s="13">
        <v>14100</v>
      </c>
      <c r="AB296" s="13">
        <v>24910</v>
      </c>
    </row>
    <row r="297" spans="1:28" x14ac:dyDescent="0.25">
      <c r="A297" s="2">
        <v>296</v>
      </c>
      <c r="B297" s="3" t="s">
        <v>231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3">
        <v>0</v>
      </c>
      <c r="K297" s="13">
        <v>0</v>
      </c>
      <c r="L297" s="13">
        <v>0</v>
      </c>
      <c r="M297" s="31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1674</v>
      </c>
      <c r="X297" s="13">
        <v>0</v>
      </c>
      <c r="Y297" s="13">
        <v>48520</v>
      </c>
      <c r="Z297" s="23">
        <v>0</v>
      </c>
      <c r="AA297" s="13">
        <v>0</v>
      </c>
      <c r="AB297" s="13">
        <v>12410</v>
      </c>
    </row>
    <row r="298" spans="1:28" x14ac:dyDescent="0.25">
      <c r="A298" s="2">
        <v>297</v>
      </c>
      <c r="B298" s="3" t="s">
        <v>232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3">
        <v>0</v>
      </c>
      <c r="K298" s="13">
        <v>0</v>
      </c>
      <c r="L298" s="13">
        <v>0</v>
      </c>
      <c r="M298" s="31">
        <v>25200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3348</v>
      </c>
      <c r="X298" s="13">
        <v>0</v>
      </c>
      <c r="Y298" s="13">
        <v>0</v>
      </c>
      <c r="Z298" s="23">
        <v>0</v>
      </c>
      <c r="AA298" s="13">
        <v>0</v>
      </c>
      <c r="AB298" s="13">
        <v>24910</v>
      </c>
    </row>
    <row r="299" spans="1:28" x14ac:dyDescent="0.25">
      <c r="A299" s="2">
        <v>298</v>
      </c>
      <c r="B299" s="3" t="s">
        <v>232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3">
        <v>0</v>
      </c>
      <c r="K299" s="13">
        <v>0</v>
      </c>
      <c r="L299" s="13">
        <v>0</v>
      </c>
      <c r="M299" s="31">
        <v>25200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3348</v>
      </c>
      <c r="X299" s="13">
        <v>0</v>
      </c>
      <c r="Y299" s="13">
        <v>0</v>
      </c>
      <c r="Z299" s="23">
        <v>0</v>
      </c>
      <c r="AA299" s="13">
        <v>0</v>
      </c>
      <c r="AB299" s="13">
        <v>24910</v>
      </c>
    </row>
    <row r="300" spans="1:28" x14ac:dyDescent="0.25">
      <c r="A300" s="2">
        <v>299</v>
      </c>
      <c r="B300" s="3" t="s">
        <v>233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3">
        <v>0</v>
      </c>
      <c r="K300" s="13">
        <v>0</v>
      </c>
      <c r="L300" s="13">
        <v>0</v>
      </c>
      <c r="M300" s="31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48520</v>
      </c>
      <c r="Z300" s="23">
        <v>0</v>
      </c>
      <c r="AA300" s="13">
        <v>0</v>
      </c>
      <c r="AB300" s="13">
        <v>24910</v>
      </c>
    </row>
    <row r="301" spans="1:28" x14ac:dyDescent="0.25">
      <c r="A301" s="2">
        <v>300</v>
      </c>
      <c r="B301" s="3" t="s">
        <v>234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3">
        <v>15955</v>
      </c>
      <c r="K301" s="13">
        <v>15450</v>
      </c>
      <c r="L301" s="13">
        <v>23200</v>
      </c>
      <c r="M301" s="31">
        <v>25200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1674</v>
      </c>
      <c r="U301" s="13">
        <v>1674</v>
      </c>
      <c r="V301" s="13">
        <v>1674</v>
      </c>
      <c r="W301" s="13">
        <v>3348</v>
      </c>
      <c r="X301" s="13">
        <v>0</v>
      </c>
      <c r="Y301" s="13">
        <v>48520</v>
      </c>
      <c r="Z301" s="23">
        <v>0</v>
      </c>
      <c r="AA301" s="13">
        <v>14100</v>
      </c>
      <c r="AB301" s="13">
        <v>24910</v>
      </c>
    </row>
    <row r="302" spans="1:28" x14ac:dyDescent="0.25">
      <c r="A302" s="2">
        <v>301</v>
      </c>
      <c r="B302" s="3" t="s">
        <v>234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3">
        <v>15955</v>
      </c>
      <c r="K302" s="13">
        <v>15450</v>
      </c>
      <c r="L302" s="13">
        <v>23200</v>
      </c>
      <c r="M302" s="31">
        <v>25200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1674</v>
      </c>
      <c r="U302" s="13">
        <v>1674</v>
      </c>
      <c r="V302" s="13">
        <v>1674</v>
      </c>
      <c r="W302" s="13">
        <v>3348</v>
      </c>
      <c r="X302" s="13">
        <v>0</v>
      </c>
      <c r="Y302" s="13">
        <v>48520</v>
      </c>
      <c r="Z302" s="23">
        <v>0</v>
      </c>
      <c r="AA302" s="13">
        <v>14100</v>
      </c>
      <c r="AB302" s="13">
        <v>24910</v>
      </c>
    </row>
    <row r="303" spans="1:28" x14ac:dyDescent="0.25">
      <c r="A303" s="2">
        <v>302</v>
      </c>
      <c r="B303" s="3" t="s">
        <v>235</v>
      </c>
      <c r="C303" s="12">
        <v>0</v>
      </c>
      <c r="D303" s="12">
        <v>0</v>
      </c>
      <c r="E303" s="12">
        <v>0</v>
      </c>
      <c r="F303" s="12">
        <v>0</v>
      </c>
      <c r="G303" s="12">
        <v>17250</v>
      </c>
      <c r="H303" s="12">
        <v>17250</v>
      </c>
      <c r="I303" s="12">
        <v>16800</v>
      </c>
      <c r="J303" s="13">
        <v>15955</v>
      </c>
      <c r="K303" s="13">
        <v>15450</v>
      </c>
      <c r="L303" s="13">
        <v>23200</v>
      </c>
      <c r="M303" s="31">
        <v>25200</v>
      </c>
      <c r="N303" s="13">
        <v>1310</v>
      </c>
      <c r="O303" s="13">
        <v>1674</v>
      </c>
      <c r="P303" s="13">
        <v>1674</v>
      </c>
      <c r="Q303" s="13">
        <v>1674</v>
      </c>
      <c r="R303" s="13">
        <v>1674</v>
      </c>
      <c r="S303" s="13">
        <v>1674</v>
      </c>
      <c r="T303" s="13">
        <v>1674</v>
      </c>
      <c r="U303" s="13">
        <v>1674</v>
      </c>
      <c r="V303" s="13">
        <v>1674</v>
      </c>
      <c r="W303" s="13">
        <v>3348</v>
      </c>
      <c r="X303" s="13">
        <v>19400</v>
      </c>
      <c r="Y303" s="13">
        <v>48520</v>
      </c>
      <c r="Z303" s="23">
        <v>0</v>
      </c>
      <c r="AA303" s="13">
        <v>14100</v>
      </c>
      <c r="AB303" s="13">
        <v>24910</v>
      </c>
    </row>
    <row r="304" spans="1:28" x14ac:dyDescent="0.25">
      <c r="A304" s="2">
        <v>303</v>
      </c>
      <c r="B304" s="3" t="s">
        <v>236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3">
        <v>0</v>
      </c>
      <c r="K304" s="13">
        <v>0</v>
      </c>
      <c r="L304" s="13">
        <v>0</v>
      </c>
      <c r="M304" s="31">
        <v>25200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3348</v>
      </c>
      <c r="X304" s="13">
        <v>0</v>
      </c>
      <c r="Y304" s="13">
        <v>48520</v>
      </c>
      <c r="Z304" s="23">
        <v>0</v>
      </c>
      <c r="AA304" s="13">
        <v>14100</v>
      </c>
      <c r="AB304" s="13">
        <v>24910</v>
      </c>
    </row>
    <row r="305" spans="1:29" x14ac:dyDescent="0.25">
      <c r="A305" s="2">
        <v>304</v>
      </c>
      <c r="B305" s="3"/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3">
        <v>0</v>
      </c>
      <c r="K305" s="13">
        <v>0</v>
      </c>
      <c r="L305" s="13">
        <v>0</v>
      </c>
      <c r="M305" s="31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</row>
    <row r="306" spans="1:29" x14ac:dyDescent="0.25">
      <c r="A306" s="2">
        <v>305</v>
      </c>
      <c r="B306" s="3" t="s">
        <v>237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3">
        <v>0</v>
      </c>
      <c r="K306" s="13">
        <v>15450</v>
      </c>
      <c r="L306" s="13">
        <v>23200</v>
      </c>
      <c r="M306" s="31">
        <v>25200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1674</v>
      </c>
      <c r="V306" s="13">
        <v>1674</v>
      </c>
      <c r="W306" s="13">
        <v>3348</v>
      </c>
      <c r="X306" s="13">
        <v>0</v>
      </c>
      <c r="Y306" s="13">
        <v>48520</v>
      </c>
      <c r="Z306" s="23">
        <v>0</v>
      </c>
      <c r="AA306" s="13">
        <v>14100</v>
      </c>
      <c r="AB306" s="13">
        <v>24910</v>
      </c>
    </row>
    <row r="307" spans="1:29" x14ac:dyDescent="0.25">
      <c r="A307" s="2">
        <v>306</v>
      </c>
      <c r="B307" s="3" t="s">
        <v>238</v>
      </c>
      <c r="C307" s="12">
        <v>0</v>
      </c>
      <c r="D307" s="12">
        <v>7112</v>
      </c>
      <c r="E307" s="12">
        <v>10900</v>
      </c>
      <c r="F307" s="12">
        <v>10900</v>
      </c>
      <c r="G307" s="12">
        <v>17250</v>
      </c>
      <c r="H307" s="12">
        <v>17250</v>
      </c>
      <c r="I307" s="12">
        <v>16800</v>
      </c>
      <c r="J307" s="13">
        <v>15955</v>
      </c>
      <c r="K307" s="13">
        <v>15450</v>
      </c>
      <c r="L307" s="13">
        <v>23200</v>
      </c>
      <c r="M307" s="31">
        <v>25200</v>
      </c>
      <c r="N307" s="13">
        <v>2214</v>
      </c>
      <c r="O307" s="13">
        <v>1674</v>
      </c>
      <c r="P307" s="13">
        <v>1674</v>
      </c>
      <c r="Q307" s="13">
        <v>1674</v>
      </c>
      <c r="R307" s="13">
        <v>1674</v>
      </c>
      <c r="S307" s="13">
        <v>1674</v>
      </c>
      <c r="T307" s="13">
        <v>1674</v>
      </c>
      <c r="U307" s="13">
        <v>1674</v>
      </c>
      <c r="V307" s="13">
        <v>1674</v>
      </c>
      <c r="W307" s="13">
        <v>3348</v>
      </c>
      <c r="X307" s="13">
        <v>19400</v>
      </c>
      <c r="Y307" s="13">
        <v>48520</v>
      </c>
      <c r="Z307" s="23">
        <v>1135.3499999999999</v>
      </c>
      <c r="AA307" s="13">
        <v>14100</v>
      </c>
      <c r="AB307" s="13">
        <v>24910</v>
      </c>
    </row>
    <row r="308" spans="1:29" x14ac:dyDescent="0.25">
      <c r="A308" s="2">
        <v>307</v>
      </c>
      <c r="B308" s="3" t="s">
        <v>239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3">
        <v>0</v>
      </c>
      <c r="K308" s="13">
        <v>15450</v>
      </c>
      <c r="L308" s="13">
        <v>23200</v>
      </c>
      <c r="M308" s="31">
        <v>25200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1674</v>
      </c>
      <c r="V308" s="13">
        <v>1674</v>
      </c>
      <c r="W308" s="13">
        <v>3348</v>
      </c>
      <c r="X308" s="13">
        <v>0</v>
      </c>
      <c r="Y308" s="13">
        <v>48520</v>
      </c>
      <c r="Z308" s="23">
        <v>0</v>
      </c>
      <c r="AA308" s="13">
        <v>14100</v>
      </c>
      <c r="AB308" s="13">
        <v>24910</v>
      </c>
    </row>
    <row r="309" spans="1:29" x14ac:dyDescent="0.25">
      <c r="A309" s="2">
        <v>308</v>
      </c>
      <c r="B309" s="3" t="s">
        <v>240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3">
        <v>0</v>
      </c>
      <c r="K309" s="13">
        <v>0</v>
      </c>
      <c r="L309" s="13">
        <v>0</v>
      </c>
      <c r="M309" s="31">
        <f>16800-4200-4200</f>
        <v>8400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3348</v>
      </c>
      <c r="X309" s="13">
        <v>0</v>
      </c>
      <c r="Y309" s="13">
        <v>48520</v>
      </c>
      <c r="Z309" s="23">
        <v>0</v>
      </c>
      <c r="AA309" s="13">
        <v>0</v>
      </c>
      <c r="AB309" s="13">
        <v>24910</v>
      </c>
    </row>
    <row r="310" spans="1:29" x14ac:dyDescent="0.25">
      <c r="A310" s="2">
        <v>309</v>
      </c>
      <c r="B310" s="3" t="s">
        <v>241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3">
        <v>0</v>
      </c>
      <c r="K310" s="13">
        <v>0</v>
      </c>
      <c r="L310" s="13">
        <v>0</v>
      </c>
      <c r="M310" s="31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23">
        <v>0</v>
      </c>
      <c r="AA310" s="13">
        <v>0</v>
      </c>
      <c r="AB310" s="13">
        <v>0</v>
      </c>
    </row>
    <row r="311" spans="1:29" x14ac:dyDescent="0.25">
      <c r="A311" s="2">
        <v>310</v>
      </c>
      <c r="B311" s="3" t="s">
        <v>242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3">
        <v>0</v>
      </c>
      <c r="K311" s="13">
        <v>0</v>
      </c>
      <c r="L311" s="13">
        <v>0</v>
      </c>
      <c r="M311" s="31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3348</v>
      </c>
      <c r="X311" s="13">
        <v>0</v>
      </c>
      <c r="Y311" s="13">
        <v>0</v>
      </c>
      <c r="Z311" s="23">
        <v>0</v>
      </c>
      <c r="AA311" s="13">
        <v>0</v>
      </c>
      <c r="AB311" s="13">
        <v>24910</v>
      </c>
    </row>
    <row r="312" spans="1:29" x14ac:dyDescent="0.25">
      <c r="A312" s="2">
        <v>311</v>
      </c>
      <c r="B312" s="3" t="s">
        <v>243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3">
        <v>0</v>
      </c>
      <c r="K312" s="13">
        <v>0</v>
      </c>
      <c r="L312" s="13">
        <v>0</v>
      </c>
      <c r="M312" s="31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48520</v>
      </c>
      <c r="Z312" s="23">
        <v>0</v>
      </c>
      <c r="AA312" s="13">
        <v>0</v>
      </c>
      <c r="AB312" s="13">
        <v>0</v>
      </c>
    </row>
    <row r="313" spans="1:29" x14ac:dyDescent="0.25">
      <c r="A313" s="2">
        <v>312</v>
      </c>
      <c r="B313" s="3" t="s">
        <v>244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3">
        <v>0</v>
      </c>
      <c r="K313" s="13">
        <v>0</v>
      </c>
      <c r="L313" s="13">
        <v>0</v>
      </c>
      <c r="M313" s="31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48520</v>
      </c>
      <c r="Z313" s="23">
        <v>0</v>
      </c>
      <c r="AA313" s="13">
        <v>0</v>
      </c>
      <c r="AB313" s="13">
        <v>24910</v>
      </c>
    </row>
    <row r="314" spans="1:29" x14ac:dyDescent="0.25">
      <c r="A314" s="2">
        <v>313</v>
      </c>
      <c r="B314" s="3"/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31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3">
        <v>0</v>
      </c>
      <c r="X314" s="12">
        <v>0</v>
      </c>
      <c r="Y314" s="12">
        <v>0</v>
      </c>
      <c r="Z314" s="12">
        <v>0</v>
      </c>
      <c r="AA314" s="12">
        <v>0</v>
      </c>
      <c r="AB314" s="13">
        <v>0</v>
      </c>
      <c r="AC314" s="45"/>
    </row>
    <row r="315" spans="1:29" x14ac:dyDescent="0.25">
      <c r="A315" s="2">
        <v>314</v>
      </c>
      <c r="B315" s="3" t="s">
        <v>245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4120</v>
      </c>
      <c r="I315" s="12">
        <v>16800</v>
      </c>
      <c r="J315" s="13">
        <v>15955</v>
      </c>
      <c r="K315" s="13">
        <v>15450</v>
      </c>
      <c r="L315" s="13">
        <v>23200</v>
      </c>
      <c r="M315" s="31">
        <v>25200</v>
      </c>
      <c r="N315" s="13">
        <v>0</v>
      </c>
      <c r="O315" s="13">
        <v>0</v>
      </c>
      <c r="P315" s="13">
        <v>0</v>
      </c>
      <c r="Q315" s="13">
        <v>1674</v>
      </c>
      <c r="R315" s="13">
        <v>1674</v>
      </c>
      <c r="S315" s="13">
        <v>1674</v>
      </c>
      <c r="T315" s="13">
        <v>1674</v>
      </c>
      <c r="U315" s="13">
        <v>1674</v>
      </c>
      <c r="V315" s="13">
        <v>1674</v>
      </c>
      <c r="W315" s="13">
        <v>3348</v>
      </c>
      <c r="X315" s="13">
        <v>26400</v>
      </c>
      <c r="Y315" s="13">
        <v>48520</v>
      </c>
      <c r="Z315" s="23">
        <v>0</v>
      </c>
      <c r="AA315" s="13">
        <v>14100</v>
      </c>
      <c r="AB315" s="13">
        <v>24910</v>
      </c>
    </row>
    <row r="316" spans="1:29" x14ac:dyDescent="0.25">
      <c r="A316" s="2">
        <v>315</v>
      </c>
      <c r="B316" s="3" t="s">
        <v>245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3">
        <v>15955</v>
      </c>
      <c r="K316" s="13">
        <v>15450</v>
      </c>
      <c r="L316" s="13">
        <v>23200</v>
      </c>
      <c r="M316" s="31">
        <v>25200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3">
        <v>1674</v>
      </c>
      <c r="U316" s="13">
        <v>1674</v>
      </c>
      <c r="V316" s="13">
        <v>1674</v>
      </c>
      <c r="W316" s="13">
        <v>3348</v>
      </c>
      <c r="X316" s="12">
        <v>0</v>
      </c>
      <c r="Y316" s="12">
        <v>0</v>
      </c>
      <c r="Z316" s="23">
        <v>0</v>
      </c>
      <c r="AA316" s="13">
        <v>14100</v>
      </c>
      <c r="AB316" s="13">
        <v>24910</v>
      </c>
    </row>
    <row r="317" spans="1:29" x14ac:dyDescent="0.25">
      <c r="A317" s="2">
        <v>316</v>
      </c>
      <c r="B317" s="3" t="s">
        <v>245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3">
        <v>15955</v>
      </c>
      <c r="K317" s="13">
        <v>15450</v>
      </c>
      <c r="L317" s="13">
        <v>23200</v>
      </c>
      <c r="M317" s="31">
        <v>25200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3">
        <v>1674</v>
      </c>
      <c r="U317" s="13">
        <v>1674</v>
      </c>
      <c r="V317" s="13">
        <v>1674</v>
      </c>
      <c r="W317" s="13">
        <v>3348</v>
      </c>
      <c r="X317" s="12">
        <v>0</v>
      </c>
      <c r="Y317" s="12">
        <v>0</v>
      </c>
      <c r="Z317" s="23">
        <v>0</v>
      </c>
      <c r="AA317" s="13">
        <v>14100</v>
      </c>
      <c r="AB317" s="13">
        <v>24910</v>
      </c>
    </row>
    <row r="318" spans="1:29" x14ac:dyDescent="0.25">
      <c r="A318" s="2">
        <v>317</v>
      </c>
      <c r="B318" s="3" t="s">
        <v>246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3">
        <v>0</v>
      </c>
      <c r="K318" s="13">
        <v>0</v>
      </c>
      <c r="L318" s="13">
        <v>0</v>
      </c>
      <c r="M318" s="31">
        <v>25200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3348</v>
      </c>
      <c r="X318" s="13">
        <v>0</v>
      </c>
      <c r="Y318" s="13">
        <v>48520</v>
      </c>
      <c r="Z318" s="23">
        <v>0</v>
      </c>
      <c r="AA318" s="13">
        <v>0</v>
      </c>
      <c r="AB318" s="13">
        <v>24910</v>
      </c>
    </row>
    <row r="319" spans="1:29" x14ac:dyDescent="0.25">
      <c r="A319" s="2">
        <v>318</v>
      </c>
      <c r="B319" s="3" t="s">
        <v>247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3">
        <v>0</v>
      </c>
      <c r="K319" s="13">
        <v>0</v>
      </c>
      <c r="L319" s="13">
        <v>0</v>
      </c>
      <c r="M319" s="31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48520</v>
      </c>
      <c r="Z319" s="23">
        <v>0</v>
      </c>
      <c r="AA319" s="13">
        <v>0</v>
      </c>
      <c r="AB319" s="13">
        <v>24910</v>
      </c>
    </row>
    <row r="320" spans="1:29" x14ac:dyDescent="0.25">
      <c r="A320" s="2">
        <v>319</v>
      </c>
      <c r="B320" s="3" t="s">
        <v>248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3">
        <v>0</v>
      </c>
      <c r="K320" s="13">
        <v>0</v>
      </c>
      <c r="L320" s="13">
        <v>0</v>
      </c>
      <c r="M320" s="31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48520</v>
      </c>
      <c r="Z320" s="23">
        <v>0</v>
      </c>
      <c r="AA320" s="13">
        <v>14100</v>
      </c>
      <c r="AB320" s="13">
        <v>24910</v>
      </c>
    </row>
    <row r="321" spans="1:28" x14ac:dyDescent="0.25">
      <c r="A321" s="2">
        <v>320</v>
      </c>
      <c r="B321" s="3" t="s">
        <v>249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3">
        <v>0</v>
      </c>
      <c r="K321" s="13">
        <v>0</v>
      </c>
      <c r="L321" s="13">
        <v>0</v>
      </c>
      <c r="M321" s="31">
        <v>25200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3348</v>
      </c>
      <c r="X321" s="13">
        <v>0</v>
      </c>
      <c r="Y321" s="13">
        <v>0</v>
      </c>
      <c r="Z321" s="23">
        <v>0</v>
      </c>
      <c r="AA321" s="13">
        <v>14100</v>
      </c>
      <c r="AB321" s="13">
        <v>24910</v>
      </c>
    </row>
    <row r="322" spans="1:28" x14ac:dyDescent="0.25">
      <c r="A322" s="2">
        <v>321</v>
      </c>
      <c r="B322" s="3" t="s">
        <v>250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3">
        <v>0</v>
      </c>
      <c r="K322" s="13">
        <v>0</v>
      </c>
      <c r="L322" s="13">
        <v>0</v>
      </c>
      <c r="M322" s="31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23">
        <v>0</v>
      </c>
      <c r="AA322" s="13">
        <v>0</v>
      </c>
      <c r="AB322" s="13">
        <v>0</v>
      </c>
    </row>
    <row r="323" spans="1:28" x14ac:dyDescent="0.25">
      <c r="A323" s="2">
        <v>322</v>
      </c>
      <c r="B323" s="3" t="s">
        <v>251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3">
        <v>0</v>
      </c>
      <c r="K323" s="13">
        <v>0</v>
      </c>
      <c r="L323" s="13">
        <v>0</v>
      </c>
      <c r="M323" s="31">
        <v>25200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1674</v>
      </c>
      <c r="W323" s="13">
        <v>3348</v>
      </c>
      <c r="X323" s="13">
        <v>0</v>
      </c>
      <c r="Y323" s="13">
        <v>48520</v>
      </c>
      <c r="Z323" s="23">
        <v>0</v>
      </c>
      <c r="AA323" s="13">
        <v>14100</v>
      </c>
      <c r="AB323" s="13">
        <v>24910</v>
      </c>
    </row>
    <row r="324" spans="1:28" x14ac:dyDescent="0.25">
      <c r="A324" s="2">
        <v>323</v>
      </c>
      <c r="B324" s="3" t="s">
        <v>252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3">
        <v>0</v>
      </c>
      <c r="K324" s="13">
        <v>0</v>
      </c>
      <c r="L324" s="13">
        <v>0</v>
      </c>
      <c r="M324" s="31">
        <v>4200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23">
        <v>0</v>
      </c>
      <c r="AA324" s="13">
        <v>0</v>
      </c>
      <c r="AB324" s="13">
        <v>24910</v>
      </c>
    </row>
    <row r="325" spans="1:28" x14ac:dyDescent="0.25">
      <c r="A325" s="2">
        <v>324</v>
      </c>
      <c r="B325" s="3" t="s">
        <v>253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3">
        <v>0</v>
      </c>
      <c r="K325" s="13">
        <v>0</v>
      </c>
      <c r="L325" s="13">
        <v>0</v>
      </c>
      <c r="M325" s="31">
        <v>4200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48520</v>
      </c>
      <c r="Z325" s="23">
        <v>0</v>
      </c>
      <c r="AA325" s="13">
        <v>0</v>
      </c>
      <c r="AB325" s="13">
        <v>24910</v>
      </c>
    </row>
    <row r="326" spans="1:28" x14ac:dyDescent="0.25">
      <c r="A326" s="2">
        <v>325</v>
      </c>
      <c r="B326" s="3" t="s">
        <v>254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3">
        <v>0</v>
      </c>
      <c r="K326" s="13">
        <v>0</v>
      </c>
      <c r="L326" s="13">
        <v>0</v>
      </c>
      <c r="M326" s="31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23">
        <v>0</v>
      </c>
      <c r="AA326" s="13">
        <v>0</v>
      </c>
      <c r="AB326" s="13">
        <v>0</v>
      </c>
    </row>
    <row r="327" spans="1:28" x14ac:dyDescent="0.25">
      <c r="A327" s="2">
        <v>326</v>
      </c>
      <c r="B327" s="3" t="s">
        <v>255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3">
        <v>0</v>
      </c>
      <c r="K327" s="13">
        <v>0</v>
      </c>
      <c r="L327" s="13">
        <v>0</v>
      </c>
      <c r="M327" s="31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23">
        <v>0</v>
      </c>
      <c r="AA327" s="13">
        <v>0</v>
      </c>
      <c r="AB327" s="13">
        <v>0</v>
      </c>
    </row>
    <row r="328" spans="1:28" x14ac:dyDescent="0.25">
      <c r="A328" s="2">
        <v>327</v>
      </c>
      <c r="B328" s="3" t="s">
        <v>256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3">
        <v>0</v>
      </c>
      <c r="K328" s="13">
        <v>0</v>
      </c>
      <c r="L328" s="13">
        <v>0</v>
      </c>
      <c r="M328" s="31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3348</v>
      </c>
      <c r="X328" s="13">
        <v>0</v>
      </c>
      <c r="Y328" s="13">
        <v>0</v>
      </c>
      <c r="Z328" s="23">
        <v>8170.94</v>
      </c>
      <c r="AA328" s="13">
        <v>0</v>
      </c>
      <c r="AB328" s="13">
        <v>24910</v>
      </c>
    </row>
    <row r="329" spans="1:28" x14ac:dyDescent="0.25">
      <c r="A329" s="2">
        <v>328</v>
      </c>
      <c r="B329" s="3" t="s">
        <v>257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17250</v>
      </c>
      <c r="I329" s="12">
        <v>16800</v>
      </c>
      <c r="J329" s="13">
        <v>15955</v>
      </c>
      <c r="K329" s="13">
        <v>15450</v>
      </c>
      <c r="L329" s="13">
        <v>23200</v>
      </c>
      <c r="M329" s="31">
        <v>25200</v>
      </c>
      <c r="N329" s="13">
        <v>0</v>
      </c>
      <c r="O329" s="13">
        <v>0</v>
      </c>
      <c r="P329" s="13">
        <v>0</v>
      </c>
      <c r="Q329" s="13">
        <v>0</v>
      </c>
      <c r="R329" s="13">
        <v>1674</v>
      </c>
      <c r="S329" s="13">
        <v>1674</v>
      </c>
      <c r="T329" s="13">
        <v>1674</v>
      </c>
      <c r="U329" s="13">
        <v>1674</v>
      </c>
      <c r="V329" s="13">
        <v>1674</v>
      </c>
      <c r="W329" s="13">
        <v>3348</v>
      </c>
      <c r="X329" s="13">
        <v>0</v>
      </c>
      <c r="Y329" s="13">
        <v>48520</v>
      </c>
      <c r="Z329" s="23">
        <v>0</v>
      </c>
      <c r="AA329" s="13">
        <v>14100</v>
      </c>
      <c r="AB329" s="13">
        <v>24910</v>
      </c>
    </row>
    <row r="330" spans="1:28" x14ac:dyDescent="0.25">
      <c r="A330" s="2">
        <v>329</v>
      </c>
      <c r="B330" s="3" t="s">
        <v>258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3">
        <v>0</v>
      </c>
      <c r="K330" s="13">
        <v>0</v>
      </c>
      <c r="L330" s="13">
        <v>0</v>
      </c>
      <c r="M330" s="31">
        <v>25200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3348</v>
      </c>
      <c r="X330" s="13">
        <v>0</v>
      </c>
      <c r="Y330" s="13">
        <v>48520</v>
      </c>
      <c r="Z330" s="23">
        <v>8516.83</v>
      </c>
      <c r="AA330" s="13">
        <v>0</v>
      </c>
      <c r="AB330" s="13">
        <v>24910</v>
      </c>
    </row>
    <row r="331" spans="1:28" x14ac:dyDescent="0.25">
      <c r="A331" s="2">
        <v>330</v>
      </c>
      <c r="B331" s="3" t="s">
        <v>259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3">
        <v>0</v>
      </c>
      <c r="K331" s="13">
        <v>15450</v>
      </c>
      <c r="L331" s="13">
        <v>23200</v>
      </c>
      <c r="M331" s="31">
        <v>25200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3348</v>
      </c>
      <c r="X331" s="13">
        <v>0</v>
      </c>
      <c r="Y331" s="13">
        <v>48520</v>
      </c>
      <c r="Z331" s="23">
        <v>0</v>
      </c>
      <c r="AA331" s="13">
        <v>14100</v>
      </c>
      <c r="AB331" s="13">
        <v>24910</v>
      </c>
    </row>
    <row r="332" spans="1:28" x14ac:dyDescent="0.25">
      <c r="A332" s="2">
        <v>331</v>
      </c>
      <c r="B332" s="3"/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3">
        <v>0</v>
      </c>
      <c r="K332" s="13">
        <v>0</v>
      </c>
      <c r="L332" s="13">
        <v>0</v>
      </c>
      <c r="M332" s="31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</row>
    <row r="333" spans="1:28" x14ac:dyDescent="0.25">
      <c r="A333" s="2">
        <v>332</v>
      </c>
      <c r="B333" s="4"/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3">
        <v>0</v>
      </c>
      <c r="K333" s="13">
        <v>0</v>
      </c>
      <c r="L333" s="13">
        <v>0</v>
      </c>
      <c r="M333" s="31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</row>
    <row r="334" spans="1:28" x14ac:dyDescent="0.25">
      <c r="A334" s="2">
        <v>333</v>
      </c>
      <c r="B334" s="5" t="s">
        <v>260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3">
        <v>0</v>
      </c>
      <c r="K334" s="13">
        <v>0</v>
      </c>
      <c r="L334" s="13">
        <v>0</v>
      </c>
      <c r="M334" s="31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48520</v>
      </c>
      <c r="Z334" s="23">
        <v>0</v>
      </c>
      <c r="AA334" s="13">
        <v>0</v>
      </c>
      <c r="AB334" s="13">
        <v>0</v>
      </c>
    </row>
    <row r="335" spans="1:28" x14ac:dyDescent="0.25">
      <c r="A335" s="2">
        <v>334</v>
      </c>
      <c r="B335" s="3" t="s">
        <v>261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3">
        <v>15955</v>
      </c>
      <c r="K335" s="13">
        <v>15450</v>
      </c>
      <c r="L335" s="13">
        <v>23200</v>
      </c>
      <c r="M335" s="31">
        <v>25200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1674</v>
      </c>
      <c r="U335" s="13">
        <v>1674</v>
      </c>
      <c r="V335" s="13">
        <v>1674</v>
      </c>
      <c r="W335" s="13">
        <v>3348</v>
      </c>
      <c r="X335" s="13">
        <v>0</v>
      </c>
      <c r="Y335" s="13">
        <v>48520</v>
      </c>
      <c r="Z335" s="23">
        <v>0</v>
      </c>
      <c r="AA335" s="13">
        <v>14100</v>
      </c>
      <c r="AB335" s="13">
        <v>24910</v>
      </c>
    </row>
    <row r="336" spans="1:28" x14ac:dyDescent="0.25">
      <c r="A336" s="2">
        <v>335</v>
      </c>
      <c r="B336" s="3" t="s">
        <v>262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3">
        <v>0</v>
      </c>
      <c r="K336" s="13">
        <v>0</v>
      </c>
      <c r="L336" s="13">
        <v>0</v>
      </c>
      <c r="M336" s="31">
        <v>25200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3348</v>
      </c>
      <c r="X336" s="13">
        <v>0</v>
      </c>
      <c r="Y336" s="13">
        <v>48520</v>
      </c>
      <c r="Z336" s="23">
        <v>0</v>
      </c>
      <c r="AA336" s="13">
        <v>0</v>
      </c>
      <c r="AB336" s="13">
        <v>24910</v>
      </c>
    </row>
    <row r="337" spans="1:29" x14ac:dyDescent="0.25">
      <c r="A337" s="2">
        <v>336</v>
      </c>
      <c r="B337" s="3" t="s">
        <v>262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3">
        <v>0</v>
      </c>
      <c r="K337" s="13">
        <v>0</v>
      </c>
      <c r="L337" s="13">
        <v>0</v>
      </c>
      <c r="M337" s="31">
        <v>25200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3348</v>
      </c>
      <c r="X337" s="13">
        <v>0</v>
      </c>
      <c r="Y337" s="13">
        <v>48520</v>
      </c>
      <c r="Z337" s="23">
        <v>109.3</v>
      </c>
      <c r="AA337" s="13">
        <v>0</v>
      </c>
      <c r="AB337" s="13">
        <v>24910</v>
      </c>
    </row>
    <row r="338" spans="1:29" x14ac:dyDescent="0.25">
      <c r="A338" s="2">
        <v>337</v>
      </c>
      <c r="B338" s="3" t="s">
        <v>263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3">
        <v>0</v>
      </c>
      <c r="K338" s="13">
        <v>0</v>
      </c>
      <c r="L338" s="13">
        <v>0</v>
      </c>
      <c r="M338" s="31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48520</v>
      </c>
      <c r="Z338" s="23">
        <v>0</v>
      </c>
      <c r="AA338" s="13">
        <v>0</v>
      </c>
      <c r="AB338" s="13">
        <v>0</v>
      </c>
    </row>
    <row r="339" spans="1:29" x14ac:dyDescent="0.25">
      <c r="A339" s="2">
        <v>338</v>
      </c>
      <c r="B339" s="3" t="s">
        <v>264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3">
        <v>0</v>
      </c>
      <c r="K339" s="13">
        <v>0</v>
      </c>
      <c r="L339" s="13">
        <v>0</v>
      </c>
      <c r="M339" s="31">
        <v>4200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1674</v>
      </c>
      <c r="X339" s="13">
        <v>0</v>
      </c>
      <c r="Y339" s="13">
        <v>48520</v>
      </c>
      <c r="Z339" s="23">
        <v>0</v>
      </c>
      <c r="AA339" s="13">
        <v>0</v>
      </c>
      <c r="AB339" s="13">
        <v>0</v>
      </c>
      <c r="AC339" s="46"/>
    </row>
    <row r="340" spans="1:29" x14ac:dyDescent="0.25">
      <c r="A340" s="2">
        <v>339</v>
      </c>
      <c r="B340" s="3" t="s">
        <v>687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3">
        <v>10</v>
      </c>
      <c r="K340" s="13">
        <v>0</v>
      </c>
      <c r="L340" s="13">
        <v>0</v>
      </c>
      <c r="M340" s="31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48520</v>
      </c>
      <c r="Z340" s="23">
        <v>0</v>
      </c>
      <c r="AA340" s="13">
        <v>0</v>
      </c>
      <c r="AB340" s="13">
        <v>0</v>
      </c>
    </row>
    <row r="341" spans="1:29" x14ac:dyDescent="0.25">
      <c r="A341" s="2">
        <v>340</v>
      </c>
      <c r="B341" s="3" t="s">
        <v>265</v>
      </c>
      <c r="C341" s="12">
        <v>0</v>
      </c>
      <c r="D341" s="12">
        <v>0</v>
      </c>
      <c r="E341" s="12">
        <v>0</v>
      </c>
      <c r="F341" s="12">
        <v>0</v>
      </c>
      <c r="G341" s="12">
        <v>17250</v>
      </c>
      <c r="H341" s="12">
        <v>17250</v>
      </c>
      <c r="I341" s="12">
        <v>16800</v>
      </c>
      <c r="J341" s="13">
        <v>15955</v>
      </c>
      <c r="K341" s="13">
        <v>15450</v>
      </c>
      <c r="L341" s="13">
        <v>23200</v>
      </c>
      <c r="M341" s="31">
        <v>25200</v>
      </c>
      <c r="N341" s="13">
        <v>0</v>
      </c>
      <c r="O341" s="13">
        <v>1674</v>
      </c>
      <c r="P341" s="13">
        <v>1674</v>
      </c>
      <c r="Q341" s="13">
        <v>0</v>
      </c>
      <c r="R341" s="13">
        <v>1674</v>
      </c>
      <c r="S341" s="13">
        <v>1674</v>
      </c>
      <c r="T341" s="13">
        <v>1674</v>
      </c>
      <c r="U341" s="13">
        <v>1674</v>
      </c>
      <c r="V341" s="13">
        <v>1674</v>
      </c>
      <c r="W341" s="13">
        <v>3348</v>
      </c>
      <c r="X341" s="13">
        <v>0</v>
      </c>
      <c r="Y341" s="13">
        <v>48520</v>
      </c>
      <c r="Z341" s="23">
        <v>0</v>
      </c>
      <c r="AA341" s="13">
        <v>14100</v>
      </c>
      <c r="AB341" s="13">
        <v>24910</v>
      </c>
    </row>
    <row r="342" spans="1:29" x14ac:dyDescent="0.25">
      <c r="A342" s="2">
        <v>341</v>
      </c>
      <c r="B342" s="3" t="s">
        <v>266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3">
        <v>0</v>
      </c>
      <c r="K342" s="13">
        <v>0</v>
      </c>
      <c r="L342" s="13">
        <v>0</v>
      </c>
      <c r="M342" s="31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48520</v>
      </c>
      <c r="Z342" s="23">
        <v>0</v>
      </c>
      <c r="AA342" s="13">
        <v>0</v>
      </c>
      <c r="AB342" s="13">
        <v>24910</v>
      </c>
    </row>
    <row r="343" spans="1:29" x14ac:dyDescent="0.25">
      <c r="A343" s="2">
        <v>342</v>
      </c>
      <c r="B343" s="3" t="s">
        <v>267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3">
        <v>0</v>
      </c>
      <c r="K343" s="13">
        <v>0</v>
      </c>
      <c r="L343" s="13">
        <v>0</v>
      </c>
      <c r="M343" s="31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48520</v>
      </c>
      <c r="Z343" s="23">
        <v>0</v>
      </c>
      <c r="AA343" s="13">
        <v>0</v>
      </c>
      <c r="AB343" s="13">
        <v>24910</v>
      </c>
    </row>
    <row r="344" spans="1:29" x14ac:dyDescent="0.25">
      <c r="A344" s="2">
        <v>343</v>
      </c>
      <c r="B344" s="3" t="s">
        <v>268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3">
        <v>0</v>
      </c>
      <c r="K344" s="20">
        <v>0</v>
      </c>
      <c r="L344" s="13">
        <v>0</v>
      </c>
      <c r="M344" s="31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3348</v>
      </c>
      <c r="X344" s="13">
        <v>0</v>
      </c>
      <c r="Y344" s="13">
        <v>48520</v>
      </c>
      <c r="Z344" s="23">
        <v>0</v>
      </c>
      <c r="AA344" s="13">
        <v>0</v>
      </c>
      <c r="AB344" s="13">
        <v>12500</v>
      </c>
    </row>
    <row r="345" spans="1:29" x14ac:dyDescent="0.25">
      <c r="A345" s="2">
        <v>344</v>
      </c>
      <c r="B345" s="3" t="s">
        <v>269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3">
        <v>0</v>
      </c>
      <c r="K345" s="13">
        <v>0</v>
      </c>
      <c r="L345" s="13">
        <v>0</v>
      </c>
      <c r="M345" s="31">
        <v>4200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3348</v>
      </c>
      <c r="X345" s="13">
        <v>0</v>
      </c>
      <c r="Y345" s="13">
        <v>48520</v>
      </c>
      <c r="Z345" s="23">
        <v>0</v>
      </c>
      <c r="AA345" s="13">
        <v>0</v>
      </c>
      <c r="AB345" s="13">
        <v>0</v>
      </c>
      <c r="AC345" s="44" t="s">
        <v>654</v>
      </c>
    </row>
    <row r="346" spans="1:29" x14ac:dyDescent="0.25">
      <c r="A346" s="2">
        <v>345</v>
      </c>
      <c r="B346" s="3" t="s">
        <v>270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3">
        <v>0</v>
      </c>
      <c r="K346" s="13">
        <v>0</v>
      </c>
      <c r="L346" s="13">
        <v>0</v>
      </c>
      <c r="M346" s="31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1674</v>
      </c>
      <c r="X346" s="13">
        <v>0</v>
      </c>
      <c r="Y346" s="13">
        <v>0</v>
      </c>
      <c r="Z346" s="23">
        <v>6150.95</v>
      </c>
      <c r="AA346" s="13">
        <v>0</v>
      </c>
      <c r="AB346" s="13">
        <v>24910</v>
      </c>
    </row>
    <row r="347" spans="1:29" x14ac:dyDescent="0.25">
      <c r="A347" s="2">
        <v>346</v>
      </c>
      <c r="B347" s="3" t="s">
        <v>271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3">
        <v>0</v>
      </c>
      <c r="K347" s="13">
        <v>0</v>
      </c>
      <c r="L347" s="13">
        <v>0</v>
      </c>
      <c r="M347" s="31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23">
        <v>0</v>
      </c>
      <c r="AA347" s="13">
        <v>0</v>
      </c>
      <c r="AB347" s="13">
        <v>24910</v>
      </c>
    </row>
    <row r="348" spans="1:29" x14ac:dyDescent="0.25">
      <c r="A348" s="2">
        <v>347</v>
      </c>
      <c r="B348" s="3" t="s">
        <v>271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3">
        <v>0</v>
      </c>
      <c r="K348" s="13">
        <v>0</v>
      </c>
      <c r="L348" s="13">
        <v>0</v>
      </c>
      <c r="M348" s="31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23">
        <v>0</v>
      </c>
      <c r="AA348" s="13">
        <v>0</v>
      </c>
      <c r="AB348" s="13">
        <v>24910</v>
      </c>
    </row>
    <row r="349" spans="1:29" x14ac:dyDescent="0.25">
      <c r="A349" s="2">
        <v>348</v>
      </c>
      <c r="B349" s="3"/>
      <c r="C349" s="12">
        <v>0</v>
      </c>
      <c r="D349" s="12">
        <v>0</v>
      </c>
      <c r="E349" s="12"/>
      <c r="F349" s="12"/>
      <c r="G349" s="12"/>
      <c r="H349" s="12"/>
      <c r="I349" s="12"/>
      <c r="J349" s="13">
        <v>0</v>
      </c>
      <c r="K349" s="13">
        <v>0</v>
      </c>
      <c r="L349" s="13">
        <v>0</v>
      </c>
      <c r="M349" s="31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</row>
    <row r="350" spans="1:29" x14ac:dyDescent="0.25">
      <c r="A350" s="2">
        <v>349</v>
      </c>
      <c r="B350" s="3"/>
      <c r="C350" s="12">
        <v>0</v>
      </c>
      <c r="D350" s="12">
        <v>0</v>
      </c>
      <c r="E350" s="12"/>
      <c r="F350" s="12"/>
      <c r="G350" s="12"/>
      <c r="H350" s="12"/>
      <c r="I350" s="12"/>
      <c r="J350" s="13">
        <v>0</v>
      </c>
      <c r="K350" s="13">
        <v>0</v>
      </c>
      <c r="L350" s="13">
        <v>0</v>
      </c>
      <c r="M350" s="31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</row>
    <row r="351" spans="1:29" x14ac:dyDescent="0.25">
      <c r="A351" s="2">
        <v>350</v>
      </c>
      <c r="B351" s="3" t="s">
        <v>272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3">
        <v>0</v>
      </c>
      <c r="K351" s="13">
        <v>0</v>
      </c>
      <c r="L351" s="13">
        <v>0</v>
      </c>
      <c r="M351" s="31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48520</v>
      </c>
      <c r="Z351" s="23">
        <v>0</v>
      </c>
      <c r="AA351" s="13">
        <v>14100</v>
      </c>
      <c r="AB351" s="13">
        <v>24910</v>
      </c>
    </row>
    <row r="352" spans="1:29" x14ac:dyDescent="0.25">
      <c r="A352" s="2">
        <v>351</v>
      </c>
      <c r="B352" s="3" t="s">
        <v>273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3">
        <v>0</v>
      </c>
      <c r="K352" s="13">
        <v>0</v>
      </c>
      <c r="L352" s="13">
        <v>0</v>
      </c>
      <c r="M352" s="31">
        <v>25200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3348</v>
      </c>
      <c r="X352" s="13">
        <v>0</v>
      </c>
      <c r="Y352" s="13">
        <v>48520</v>
      </c>
      <c r="Z352" s="23">
        <v>0</v>
      </c>
      <c r="AA352" s="13">
        <v>0</v>
      </c>
      <c r="AB352" s="13">
        <v>24910</v>
      </c>
    </row>
    <row r="353" spans="1:29" x14ac:dyDescent="0.25">
      <c r="A353" s="2">
        <v>352</v>
      </c>
      <c r="B353" s="3" t="s">
        <v>274</v>
      </c>
      <c r="C353" s="12">
        <v>0</v>
      </c>
      <c r="D353" s="12">
        <v>0</v>
      </c>
      <c r="E353" s="12"/>
      <c r="F353" s="12">
        <v>18000</v>
      </c>
      <c r="G353" s="12">
        <v>28400</v>
      </c>
      <c r="H353" s="12"/>
      <c r="I353" s="12">
        <v>15955</v>
      </c>
      <c r="J353" s="13">
        <v>15955</v>
      </c>
      <c r="K353" s="13">
        <v>15450</v>
      </c>
      <c r="L353" s="13">
        <v>0</v>
      </c>
      <c r="M353" s="31">
        <v>25200</v>
      </c>
      <c r="N353" s="13">
        <v>12714</v>
      </c>
      <c r="O353" s="13">
        <v>1674</v>
      </c>
      <c r="P353" s="13">
        <v>1674</v>
      </c>
      <c r="Q353" s="13">
        <v>1674</v>
      </c>
      <c r="R353" s="13">
        <v>1674</v>
      </c>
      <c r="S353" s="13">
        <v>1674</v>
      </c>
      <c r="T353" s="13">
        <v>1674</v>
      </c>
      <c r="U353" s="13">
        <v>1674</v>
      </c>
      <c r="V353" s="13">
        <v>1674</v>
      </c>
      <c r="W353" s="13">
        <v>3348</v>
      </c>
      <c r="X353" s="13">
        <v>19400</v>
      </c>
      <c r="Y353" s="13">
        <v>48520</v>
      </c>
      <c r="Z353" s="23">
        <v>0</v>
      </c>
      <c r="AA353" s="13">
        <v>14100</v>
      </c>
      <c r="AB353" s="13">
        <v>24910</v>
      </c>
      <c r="AC353" s="44">
        <f>SUM(I353:AB353)-Таблица153[[#This Row],[Приватизация]]</f>
        <v>160424</v>
      </c>
    </row>
    <row r="354" spans="1:29" x14ac:dyDescent="0.25">
      <c r="A354" s="2">
        <v>353</v>
      </c>
      <c r="B354" s="3" t="s">
        <v>275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3">
        <v>0</v>
      </c>
      <c r="K354" s="13">
        <v>0</v>
      </c>
      <c r="L354" s="13">
        <v>0</v>
      </c>
      <c r="M354" s="31">
        <v>25200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3348</v>
      </c>
      <c r="X354" s="13">
        <v>0</v>
      </c>
      <c r="Y354" s="13">
        <v>0</v>
      </c>
      <c r="Z354" s="23">
        <v>0</v>
      </c>
      <c r="AA354" s="13">
        <v>0</v>
      </c>
      <c r="AB354" s="13">
        <v>24910</v>
      </c>
    </row>
    <row r="355" spans="1:29" x14ac:dyDescent="0.25">
      <c r="A355" s="2">
        <v>354</v>
      </c>
      <c r="B355" s="3" t="s">
        <v>276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3">
        <v>0</v>
      </c>
      <c r="K355" s="13">
        <v>0</v>
      </c>
      <c r="L355" s="13">
        <v>0</v>
      </c>
      <c r="M355" s="31">
        <v>25200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23">
        <v>0</v>
      </c>
      <c r="AA355" s="13">
        <v>0</v>
      </c>
      <c r="AB355" s="13">
        <v>24910</v>
      </c>
    </row>
    <row r="356" spans="1:29" x14ac:dyDescent="0.25">
      <c r="A356" s="2">
        <v>355</v>
      </c>
      <c r="B356" s="3" t="s">
        <v>276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3">
        <v>0</v>
      </c>
      <c r="K356" s="13">
        <v>0</v>
      </c>
      <c r="L356" s="13">
        <v>0</v>
      </c>
      <c r="M356" s="31">
        <v>25200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23">
        <v>0</v>
      </c>
      <c r="AA356" s="13">
        <v>0</v>
      </c>
      <c r="AB356" s="13">
        <v>24910</v>
      </c>
    </row>
    <row r="357" spans="1:29" x14ac:dyDescent="0.25">
      <c r="A357" s="2">
        <v>356</v>
      </c>
      <c r="B357" s="3" t="s">
        <v>277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3">
        <v>0</v>
      </c>
      <c r="K357" s="13">
        <v>0</v>
      </c>
      <c r="L357" s="13">
        <v>0</v>
      </c>
      <c r="M357" s="31">
        <v>4200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48520</v>
      </c>
      <c r="Z357" s="23">
        <v>0</v>
      </c>
      <c r="AA357" s="13">
        <v>0</v>
      </c>
      <c r="AB357" s="13">
        <v>24910</v>
      </c>
    </row>
    <row r="358" spans="1:29" x14ac:dyDescent="0.25">
      <c r="A358" s="2">
        <v>357</v>
      </c>
      <c r="B358" s="3" t="s">
        <v>278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3">
        <v>0</v>
      </c>
      <c r="K358" s="13">
        <v>0</v>
      </c>
      <c r="L358" s="13">
        <v>0</v>
      </c>
      <c r="M358" s="31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23">
        <v>0</v>
      </c>
      <c r="AA358" s="13">
        <v>0</v>
      </c>
      <c r="AB358" s="13">
        <v>0</v>
      </c>
    </row>
    <row r="359" spans="1:29" x14ac:dyDescent="0.25">
      <c r="A359" s="2">
        <v>358</v>
      </c>
      <c r="B359" s="3" t="s">
        <v>279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3">
        <v>0</v>
      </c>
      <c r="K359" s="13">
        <v>15450</v>
      </c>
      <c r="L359" s="13">
        <v>23200</v>
      </c>
      <c r="M359" s="31">
        <v>25200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1674</v>
      </c>
      <c r="V359" s="13">
        <v>1674</v>
      </c>
      <c r="W359" s="13">
        <v>3348</v>
      </c>
      <c r="X359" s="13">
        <v>0</v>
      </c>
      <c r="Y359" s="13">
        <v>42520</v>
      </c>
      <c r="Z359" s="23">
        <v>0</v>
      </c>
      <c r="AA359" s="13">
        <v>14100</v>
      </c>
      <c r="AB359" s="13">
        <v>24910</v>
      </c>
    </row>
    <row r="360" spans="1:29" x14ac:dyDescent="0.25">
      <c r="A360" s="2">
        <v>359</v>
      </c>
      <c r="B360" s="3" t="s">
        <v>280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3">
        <v>0</v>
      </c>
      <c r="K360" s="13">
        <v>15450</v>
      </c>
      <c r="L360" s="13">
        <v>23200</v>
      </c>
      <c r="M360" s="31">
        <v>25200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1674</v>
      </c>
      <c r="V360" s="13">
        <v>1674</v>
      </c>
      <c r="W360" s="13">
        <v>3348</v>
      </c>
      <c r="X360" s="13">
        <v>0</v>
      </c>
      <c r="Y360" s="13">
        <v>48520</v>
      </c>
      <c r="Z360" s="23">
        <v>0</v>
      </c>
      <c r="AA360" s="13">
        <v>14100</v>
      </c>
      <c r="AB360" s="13">
        <v>24910</v>
      </c>
    </row>
    <row r="361" spans="1:29" x14ac:dyDescent="0.25">
      <c r="A361" s="2">
        <v>360</v>
      </c>
      <c r="B361" s="27" t="s">
        <v>646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3">
        <v>0</v>
      </c>
      <c r="K361" s="13">
        <v>0</v>
      </c>
      <c r="L361" s="13">
        <v>0</v>
      </c>
      <c r="M361" s="31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3348</v>
      </c>
      <c r="X361" s="13">
        <v>0</v>
      </c>
      <c r="Y361" s="13">
        <v>48520</v>
      </c>
      <c r="Z361" s="23">
        <v>5308.01</v>
      </c>
      <c r="AA361" s="13">
        <v>0</v>
      </c>
      <c r="AB361" s="13">
        <v>24910</v>
      </c>
    </row>
    <row r="362" spans="1:29" x14ac:dyDescent="0.25">
      <c r="A362" s="2">
        <v>361</v>
      </c>
      <c r="B362" s="3" t="s">
        <v>281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3">
        <v>0</v>
      </c>
      <c r="K362" s="13">
        <v>0</v>
      </c>
      <c r="L362" s="13">
        <v>0</v>
      </c>
      <c r="M362" s="31">
        <v>25200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3348</v>
      </c>
      <c r="X362" s="13">
        <v>0</v>
      </c>
      <c r="Y362" s="13">
        <v>48520</v>
      </c>
      <c r="Z362" s="23">
        <v>0</v>
      </c>
      <c r="AA362" s="13">
        <v>14100</v>
      </c>
      <c r="AB362" s="13">
        <v>24910</v>
      </c>
    </row>
    <row r="363" spans="1:29" x14ac:dyDescent="0.25">
      <c r="A363" s="2">
        <v>362</v>
      </c>
      <c r="B363" s="3" t="s">
        <v>282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3">
        <v>0</v>
      </c>
      <c r="K363" s="13">
        <v>0</v>
      </c>
      <c r="L363" s="13">
        <v>0</v>
      </c>
      <c r="M363" s="31">
        <v>25200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3348</v>
      </c>
      <c r="X363" s="13">
        <v>0</v>
      </c>
      <c r="Y363" s="13">
        <v>48520</v>
      </c>
      <c r="Z363" s="23">
        <v>0</v>
      </c>
      <c r="AA363" s="13">
        <v>14100</v>
      </c>
      <c r="AB363" s="13">
        <v>24910</v>
      </c>
    </row>
    <row r="364" spans="1:29" x14ac:dyDescent="0.25">
      <c r="A364" s="2">
        <v>363</v>
      </c>
      <c r="B364" s="3" t="s">
        <v>262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3">
        <v>0</v>
      </c>
      <c r="K364" s="13">
        <v>0</v>
      </c>
      <c r="L364" s="13">
        <v>0</v>
      </c>
      <c r="M364" s="31">
        <v>25200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3348</v>
      </c>
      <c r="X364" s="13">
        <v>0</v>
      </c>
      <c r="Y364" s="13">
        <v>48520</v>
      </c>
      <c r="Z364" s="23">
        <v>0</v>
      </c>
      <c r="AA364" s="13">
        <v>0</v>
      </c>
      <c r="AB364" s="13">
        <v>24910</v>
      </c>
    </row>
    <row r="365" spans="1:29" x14ac:dyDescent="0.25">
      <c r="A365" s="2">
        <v>364</v>
      </c>
      <c r="B365" s="3" t="s">
        <v>262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3">
        <v>0</v>
      </c>
      <c r="K365" s="13">
        <v>0</v>
      </c>
      <c r="L365" s="13">
        <v>0</v>
      </c>
      <c r="M365" s="31">
        <v>25200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3348</v>
      </c>
      <c r="X365" s="13">
        <v>0</v>
      </c>
      <c r="Y365" s="13">
        <v>48520</v>
      </c>
      <c r="Z365" s="23">
        <v>8482.0499999999993</v>
      </c>
      <c r="AA365" s="13">
        <v>0</v>
      </c>
      <c r="AB365" s="13">
        <v>24910</v>
      </c>
    </row>
    <row r="366" spans="1:29" x14ac:dyDescent="0.25">
      <c r="A366" s="2">
        <v>365</v>
      </c>
      <c r="B366" s="3" t="s">
        <v>261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3">
        <v>15955</v>
      </c>
      <c r="K366" s="13">
        <v>15450</v>
      </c>
      <c r="L366" s="13">
        <v>23200</v>
      </c>
      <c r="M366" s="31">
        <v>25200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1674</v>
      </c>
      <c r="U366" s="13">
        <v>1674</v>
      </c>
      <c r="V366" s="13">
        <v>1674</v>
      </c>
      <c r="W366" s="13">
        <v>3348</v>
      </c>
      <c r="X366" s="13">
        <v>0</v>
      </c>
      <c r="Y366" s="13">
        <v>48520</v>
      </c>
      <c r="Z366" s="23">
        <v>0</v>
      </c>
      <c r="AA366" s="13">
        <v>14100</v>
      </c>
      <c r="AB366" s="13">
        <v>24910</v>
      </c>
    </row>
    <row r="367" spans="1:29" x14ac:dyDescent="0.25">
      <c r="A367" s="2">
        <v>366</v>
      </c>
      <c r="B367" s="3" t="s">
        <v>260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3">
        <v>0</v>
      </c>
      <c r="K367" s="13">
        <v>0</v>
      </c>
      <c r="L367" s="13">
        <v>0</v>
      </c>
      <c r="M367" s="31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48520</v>
      </c>
      <c r="Z367" s="23">
        <v>0</v>
      </c>
      <c r="AA367" s="13">
        <v>0</v>
      </c>
      <c r="AB367" s="13">
        <v>0</v>
      </c>
    </row>
    <row r="368" spans="1:29" x14ac:dyDescent="0.25">
      <c r="A368" s="2">
        <v>367</v>
      </c>
      <c r="B368" s="3"/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3">
        <v>0</v>
      </c>
      <c r="K368" s="13">
        <v>0</v>
      </c>
      <c r="L368" s="13">
        <v>0</v>
      </c>
      <c r="M368" s="31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</row>
    <row r="369" spans="1:28" x14ac:dyDescent="0.25">
      <c r="A369" s="2">
        <v>368</v>
      </c>
      <c r="B369" s="3"/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3">
        <v>0</v>
      </c>
      <c r="K369" s="13">
        <v>0</v>
      </c>
      <c r="L369" s="13">
        <v>0</v>
      </c>
      <c r="M369" s="31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23">
        <v>0</v>
      </c>
      <c r="AA369" s="13">
        <v>0</v>
      </c>
      <c r="AB369" s="13">
        <v>0</v>
      </c>
    </row>
    <row r="370" spans="1:28" x14ac:dyDescent="0.25">
      <c r="A370" s="2">
        <v>369</v>
      </c>
      <c r="B370" s="3"/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3">
        <v>0</v>
      </c>
      <c r="K370" s="13">
        <v>0</v>
      </c>
      <c r="L370" s="13">
        <v>0</v>
      </c>
      <c r="M370" s="31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</row>
    <row r="371" spans="1:28" x14ac:dyDescent="0.25">
      <c r="A371" s="2">
        <v>370</v>
      </c>
      <c r="B371" s="3" t="s">
        <v>283</v>
      </c>
      <c r="C371" s="12">
        <v>16700</v>
      </c>
      <c r="D371" s="12">
        <v>15900</v>
      </c>
      <c r="E371" s="12">
        <v>10900</v>
      </c>
      <c r="F371" s="12">
        <v>10900</v>
      </c>
      <c r="G371" s="12">
        <v>17250</v>
      </c>
      <c r="H371" s="12">
        <v>17250</v>
      </c>
      <c r="I371" s="12">
        <v>16800</v>
      </c>
      <c r="J371" s="13">
        <v>15955</v>
      </c>
      <c r="K371" s="13">
        <v>15450</v>
      </c>
      <c r="L371" s="13">
        <v>23200</v>
      </c>
      <c r="M371" s="31">
        <v>25200</v>
      </c>
      <c r="N371" s="13">
        <v>2214</v>
      </c>
      <c r="O371" s="13">
        <v>1674</v>
      </c>
      <c r="P371" s="13">
        <v>1674</v>
      </c>
      <c r="Q371" s="13">
        <v>1674</v>
      </c>
      <c r="R371" s="13">
        <v>1674</v>
      </c>
      <c r="S371" s="13">
        <v>1674</v>
      </c>
      <c r="T371" s="13">
        <v>1674</v>
      </c>
      <c r="U371" s="13">
        <v>1674</v>
      </c>
      <c r="V371" s="13">
        <v>1674</v>
      </c>
      <c r="W371" s="13">
        <v>3348</v>
      </c>
      <c r="X371" s="13">
        <v>19400</v>
      </c>
      <c r="Y371" s="13">
        <v>48520</v>
      </c>
      <c r="Z371" s="23">
        <v>0</v>
      </c>
      <c r="AA371" s="13">
        <v>14100</v>
      </c>
      <c r="AB371" s="13">
        <v>24910</v>
      </c>
    </row>
    <row r="372" spans="1:28" x14ac:dyDescent="0.25">
      <c r="A372" s="2">
        <v>371</v>
      </c>
      <c r="B372" s="3" t="s">
        <v>284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3">
        <v>0</v>
      </c>
      <c r="K372" s="13">
        <v>0</v>
      </c>
      <c r="L372" s="13">
        <v>0</v>
      </c>
      <c r="M372" s="31">
        <v>25200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3348</v>
      </c>
      <c r="X372" s="13">
        <v>0</v>
      </c>
      <c r="Y372" s="13">
        <v>48520</v>
      </c>
      <c r="Z372" s="23">
        <v>0</v>
      </c>
      <c r="AA372" s="13">
        <v>14100</v>
      </c>
      <c r="AB372" s="13">
        <v>24910</v>
      </c>
    </row>
    <row r="373" spans="1:28" x14ac:dyDescent="0.25">
      <c r="A373" s="2">
        <v>372</v>
      </c>
      <c r="B373" s="3" t="s">
        <v>285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31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48520</v>
      </c>
      <c r="Z373" s="23">
        <v>0</v>
      </c>
      <c r="AA373" s="13">
        <v>0</v>
      </c>
      <c r="AB373" s="13">
        <v>0</v>
      </c>
    </row>
    <row r="374" spans="1:28" x14ac:dyDescent="0.25">
      <c r="A374" s="2">
        <v>373</v>
      </c>
      <c r="B374" s="3" t="s">
        <v>285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31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48520</v>
      </c>
      <c r="Z374" s="23">
        <v>0</v>
      </c>
      <c r="AA374" s="13">
        <v>0</v>
      </c>
      <c r="AB374" s="13">
        <v>0</v>
      </c>
    </row>
    <row r="375" spans="1:28" x14ac:dyDescent="0.25">
      <c r="A375" s="2">
        <v>374</v>
      </c>
      <c r="B375" s="3" t="s">
        <v>285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31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48520</v>
      </c>
      <c r="Z375" s="23">
        <v>0</v>
      </c>
      <c r="AA375" s="13">
        <v>0</v>
      </c>
      <c r="AB375" s="13">
        <v>0</v>
      </c>
    </row>
    <row r="376" spans="1:28" x14ac:dyDescent="0.25">
      <c r="A376" s="2">
        <v>375</v>
      </c>
      <c r="B376" s="3" t="s">
        <v>285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31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48520</v>
      </c>
      <c r="Z376" s="23">
        <v>0</v>
      </c>
      <c r="AA376" s="13">
        <v>0</v>
      </c>
      <c r="AB376" s="13">
        <v>0</v>
      </c>
    </row>
    <row r="377" spans="1:28" x14ac:dyDescent="0.25">
      <c r="A377" s="2">
        <v>376</v>
      </c>
      <c r="B377" s="3" t="s">
        <v>286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3">
        <v>15955</v>
      </c>
      <c r="K377" s="13">
        <v>15450</v>
      </c>
      <c r="L377" s="13">
        <v>23200</v>
      </c>
      <c r="M377" s="31">
        <v>25200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1674</v>
      </c>
      <c r="U377" s="13">
        <v>1674</v>
      </c>
      <c r="V377" s="13">
        <v>1674</v>
      </c>
      <c r="W377" s="13">
        <v>3348</v>
      </c>
      <c r="X377" s="13">
        <v>19400</v>
      </c>
      <c r="Y377" s="13">
        <v>48520</v>
      </c>
      <c r="Z377" s="23">
        <v>0</v>
      </c>
      <c r="AA377" s="13">
        <v>14100</v>
      </c>
      <c r="AB377" s="13">
        <v>24910</v>
      </c>
    </row>
    <row r="378" spans="1:28" x14ac:dyDescent="0.25">
      <c r="A378" s="2">
        <v>377</v>
      </c>
      <c r="B378" s="3" t="s">
        <v>287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3">
        <v>0</v>
      </c>
      <c r="K378" s="13">
        <v>0</v>
      </c>
      <c r="L378" s="13">
        <v>0</v>
      </c>
      <c r="M378" s="31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3">
        <v>0</v>
      </c>
      <c r="U378" s="13">
        <v>0</v>
      </c>
      <c r="V378" s="13">
        <v>0</v>
      </c>
      <c r="W378" s="13">
        <v>0</v>
      </c>
      <c r="X378" s="12">
        <v>0</v>
      </c>
      <c r="Y378" s="13">
        <v>0</v>
      </c>
      <c r="Z378" s="23">
        <v>0</v>
      </c>
      <c r="AA378" s="13">
        <v>0</v>
      </c>
      <c r="AB378" s="13">
        <v>0</v>
      </c>
    </row>
    <row r="379" spans="1:28" x14ac:dyDescent="0.25">
      <c r="A379" s="2">
        <v>378</v>
      </c>
      <c r="B379" s="3" t="s">
        <v>288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3">
        <v>0</v>
      </c>
      <c r="K379" s="13">
        <v>0</v>
      </c>
      <c r="L379" s="13">
        <v>0</v>
      </c>
      <c r="M379" s="31">
        <v>25200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3348</v>
      </c>
      <c r="X379" s="13">
        <v>0</v>
      </c>
      <c r="Y379" s="13">
        <v>0</v>
      </c>
      <c r="Z379" s="23">
        <v>0</v>
      </c>
      <c r="AA379" s="13">
        <v>0</v>
      </c>
      <c r="AB379" s="13">
        <v>24910</v>
      </c>
    </row>
    <row r="380" spans="1:28" x14ac:dyDescent="0.25">
      <c r="A380" s="2">
        <v>379</v>
      </c>
      <c r="B380" s="3" t="s">
        <v>289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3">
        <v>0</v>
      </c>
      <c r="K380" s="13">
        <v>0</v>
      </c>
      <c r="L380" s="13">
        <v>0</v>
      </c>
      <c r="M380" s="31">
        <v>25200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3348</v>
      </c>
      <c r="X380" s="13">
        <v>0</v>
      </c>
      <c r="Y380" s="13">
        <v>48520</v>
      </c>
      <c r="Z380" s="23">
        <v>0</v>
      </c>
      <c r="AA380" s="13">
        <v>14100</v>
      </c>
      <c r="AB380" s="13">
        <v>24910</v>
      </c>
    </row>
    <row r="381" spans="1:28" x14ac:dyDescent="0.25">
      <c r="A381" s="2">
        <v>380</v>
      </c>
      <c r="B381" s="3" t="s">
        <v>290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3">
        <v>0</v>
      </c>
      <c r="K381" s="13">
        <v>0</v>
      </c>
      <c r="L381" s="13">
        <v>0</v>
      </c>
      <c r="M381" s="31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3348</v>
      </c>
      <c r="X381" s="13">
        <v>0</v>
      </c>
      <c r="Y381" s="13">
        <v>0</v>
      </c>
      <c r="Z381" s="23">
        <v>0</v>
      </c>
      <c r="AA381" s="13">
        <v>0</v>
      </c>
      <c r="AB381" s="13">
        <v>24910</v>
      </c>
    </row>
    <row r="382" spans="1:28" x14ac:dyDescent="0.25">
      <c r="A382" s="2">
        <v>381</v>
      </c>
      <c r="B382" s="3" t="s">
        <v>291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3">
        <v>0</v>
      </c>
      <c r="K382" s="13">
        <v>0</v>
      </c>
      <c r="L382" s="13">
        <v>0</v>
      </c>
      <c r="M382" s="31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3348</v>
      </c>
      <c r="X382" s="13">
        <v>0</v>
      </c>
      <c r="Y382" s="13">
        <v>0</v>
      </c>
      <c r="Z382" s="23">
        <v>0</v>
      </c>
      <c r="AA382" s="13">
        <v>0</v>
      </c>
      <c r="AB382" s="13">
        <v>24910</v>
      </c>
    </row>
    <row r="383" spans="1:28" x14ac:dyDescent="0.25">
      <c r="A383" s="2">
        <v>382</v>
      </c>
      <c r="B383" s="3" t="s">
        <v>291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3">
        <v>0</v>
      </c>
      <c r="K383" s="13">
        <v>0</v>
      </c>
      <c r="L383" s="13">
        <v>0</v>
      </c>
      <c r="M383" s="31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3348</v>
      </c>
      <c r="X383" s="13">
        <v>0</v>
      </c>
      <c r="Y383" s="13">
        <v>0</v>
      </c>
      <c r="Z383" s="23">
        <v>0</v>
      </c>
      <c r="AA383" s="13">
        <v>0</v>
      </c>
      <c r="AB383" s="13">
        <v>24910</v>
      </c>
    </row>
    <row r="384" spans="1:28" x14ac:dyDescent="0.25">
      <c r="A384" s="2">
        <v>383</v>
      </c>
      <c r="B384" s="3" t="s">
        <v>292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3">
        <v>15450</v>
      </c>
      <c r="L384" s="13">
        <v>23200</v>
      </c>
      <c r="M384" s="31">
        <v>25200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3">
        <v>1674</v>
      </c>
      <c r="U384" s="13">
        <v>1674</v>
      </c>
      <c r="V384" s="13">
        <v>1674</v>
      </c>
      <c r="W384" s="13">
        <v>3348</v>
      </c>
      <c r="X384" s="12">
        <v>0</v>
      </c>
      <c r="Y384" s="12">
        <v>0</v>
      </c>
      <c r="Z384" s="23">
        <v>0</v>
      </c>
      <c r="AA384" s="13">
        <v>14100</v>
      </c>
      <c r="AB384" s="13">
        <v>24910</v>
      </c>
    </row>
    <row r="385" spans="1:28" x14ac:dyDescent="0.25">
      <c r="A385" s="2">
        <v>384</v>
      </c>
      <c r="B385" s="3" t="s">
        <v>293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3">
        <v>15450</v>
      </c>
      <c r="L385" s="13">
        <v>23200</v>
      </c>
      <c r="M385" s="31">
        <v>25200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3">
        <v>1674</v>
      </c>
      <c r="U385" s="13">
        <v>1674</v>
      </c>
      <c r="V385" s="13">
        <v>1674</v>
      </c>
      <c r="W385" s="13">
        <v>3348</v>
      </c>
      <c r="X385" s="12">
        <v>0</v>
      </c>
      <c r="Y385" s="12">
        <v>0</v>
      </c>
      <c r="Z385" s="23">
        <v>0</v>
      </c>
      <c r="AA385" s="13">
        <v>14100</v>
      </c>
      <c r="AB385" s="13">
        <v>24910</v>
      </c>
    </row>
    <row r="386" spans="1:28" x14ac:dyDescent="0.25">
      <c r="A386" s="2">
        <v>385</v>
      </c>
      <c r="B386" s="3" t="s">
        <v>294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3">
        <v>0</v>
      </c>
      <c r="K386" s="13">
        <v>0</v>
      </c>
      <c r="L386" s="13">
        <v>0</v>
      </c>
      <c r="M386" s="31">
        <f>25200-23200</f>
        <v>2000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23">
        <v>0</v>
      </c>
      <c r="AA386" s="13">
        <v>0</v>
      </c>
      <c r="AB386" s="13">
        <v>12410</v>
      </c>
    </row>
    <row r="387" spans="1:28" x14ac:dyDescent="0.25">
      <c r="A387" s="2">
        <v>386</v>
      </c>
      <c r="B387" s="3" t="s">
        <v>295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3">
        <v>0</v>
      </c>
      <c r="K387" s="13">
        <v>0</v>
      </c>
      <c r="L387" s="13">
        <v>23200</v>
      </c>
      <c r="M387" s="31">
        <v>25200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1674</v>
      </c>
      <c r="W387" s="13">
        <v>3348</v>
      </c>
      <c r="X387" s="13">
        <v>0</v>
      </c>
      <c r="Y387" s="13">
        <v>48520</v>
      </c>
      <c r="Z387" s="23">
        <v>0</v>
      </c>
      <c r="AA387" s="13">
        <v>14100</v>
      </c>
      <c r="AB387" s="13">
        <v>24910</v>
      </c>
    </row>
    <row r="388" spans="1:28" x14ac:dyDescent="0.25">
      <c r="A388" s="2">
        <v>387</v>
      </c>
      <c r="B388" s="3" t="s">
        <v>296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3">
        <v>0</v>
      </c>
      <c r="K388" s="13">
        <v>0</v>
      </c>
      <c r="L388" s="13">
        <v>0</v>
      </c>
      <c r="M388" s="31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23">
        <v>0</v>
      </c>
      <c r="AA388" s="13">
        <v>0</v>
      </c>
      <c r="AB388" s="13">
        <v>0</v>
      </c>
    </row>
    <row r="389" spans="1:28" x14ac:dyDescent="0.25">
      <c r="A389" s="2">
        <v>388</v>
      </c>
      <c r="B389" s="3" t="s">
        <v>297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3">
        <v>0</v>
      </c>
      <c r="K389" s="13">
        <v>0</v>
      </c>
      <c r="L389" s="13">
        <v>0</v>
      </c>
      <c r="M389" s="31">
        <v>25200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3348</v>
      </c>
      <c r="X389" s="13">
        <v>0</v>
      </c>
      <c r="Y389" s="13">
        <v>48520</v>
      </c>
      <c r="Z389" s="23">
        <v>22117.41</v>
      </c>
      <c r="AA389" s="13">
        <v>0</v>
      </c>
      <c r="AB389" s="13">
        <v>24910</v>
      </c>
    </row>
    <row r="390" spans="1:28" x14ac:dyDescent="0.25">
      <c r="A390" s="2">
        <v>389</v>
      </c>
      <c r="B390" s="3" t="s">
        <v>298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3">
        <v>0</v>
      </c>
      <c r="K390" s="13">
        <v>0</v>
      </c>
      <c r="L390" s="13">
        <v>0</v>
      </c>
      <c r="M390" s="31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3348</v>
      </c>
      <c r="X390" s="13">
        <v>0</v>
      </c>
      <c r="Y390" s="13">
        <v>0</v>
      </c>
      <c r="Z390" s="23">
        <v>0</v>
      </c>
      <c r="AA390" s="13">
        <v>0</v>
      </c>
      <c r="AB390" s="13">
        <v>24910</v>
      </c>
    </row>
    <row r="391" spans="1:28" x14ac:dyDescent="0.25">
      <c r="A391" s="2">
        <v>390</v>
      </c>
      <c r="B391" s="3" t="s">
        <v>299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16800</v>
      </c>
      <c r="J391" s="13">
        <v>15955</v>
      </c>
      <c r="K391" s="13">
        <v>15450</v>
      </c>
      <c r="L391" s="13">
        <v>23200</v>
      </c>
      <c r="M391" s="31">
        <v>25200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1674</v>
      </c>
      <c r="T391" s="13">
        <v>1674</v>
      </c>
      <c r="U391" s="13">
        <v>1674</v>
      </c>
      <c r="V391" s="13">
        <v>1674</v>
      </c>
      <c r="W391" s="13">
        <v>3348</v>
      </c>
      <c r="X391" s="13">
        <v>0</v>
      </c>
      <c r="Y391" s="13">
        <v>41520</v>
      </c>
      <c r="Z391" s="23">
        <v>0</v>
      </c>
      <c r="AA391" s="13">
        <v>14100</v>
      </c>
      <c r="AB391" s="13">
        <v>24910</v>
      </c>
    </row>
    <row r="392" spans="1:28" x14ac:dyDescent="0.25">
      <c r="A392" s="2">
        <v>391</v>
      </c>
      <c r="B392" s="3" t="s">
        <v>300</v>
      </c>
      <c r="C392" s="12">
        <v>16700</v>
      </c>
      <c r="D392" s="12">
        <v>15900</v>
      </c>
      <c r="E392" s="12">
        <v>10900</v>
      </c>
      <c r="F392" s="12">
        <v>10900</v>
      </c>
      <c r="G392" s="12">
        <v>17250</v>
      </c>
      <c r="H392" s="12">
        <v>17250</v>
      </c>
      <c r="I392" s="12">
        <v>16800</v>
      </c>
      <c r="J392" s="13">
        <v>15955</v>
      </c>
      <c r="K392" s="13">
        <v>15450</v>
      </c>
      <c r="L392" s="13">
        <v>23200</v>
      </c>
      <c r="M392" s="31">
        <v>25200</v>
      </c>
      <c r="N392" s="13">
        <v>2214</v>
      </c>
      <c r="O392" s="13">
        <v>1674</v>
      </c>
      <c r="P392" s="13">
        <v>1674</v>
      </c>
      <c r="Q392" s="13">
        <v>1674</v>
      </c>
      <c r="R392" s="13">
        <v>1674</v>
      </c>
      <c r="S392" s="13">
        <v>1674</v>
      </c>
      <c r="T392" s="13">
        <v>1674</v>
      </c>
      <c r="U392" s="13">
        <v>1674</v>
      </c>
      <c r="V392" s="13">
        <v>1674</v>
      </c>
      <c r="W392" s="13">
        <v>3348</v>
      </c>
      <c r="X392" s="13">
        <v>19400</v>
      </c>
      <c r="Y392" s="13">
        <v>48520</v>
      </c>
      <c r="Z392" s="23">
        <v>0</v>
      </c>
      <c r="AA392" s="13">
        <v>14100</v>
      </c>
      <c r="AB392" s="13">
        <v>24910</v>
      </c>
    </row>
    <row r="393" spans="1:28" x14ac:dyDescent="0.25">
      <c r="A393" s="2">
        <v>392</v>
      </c>
      <c r="B393" s="3" t="s">
        <v>301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3">
        <v>0</v>
      </c>
      <c r="K393" s="13">
        <v>0</v>
      </c>
      <c r="L393" s="13">
        <v>0</v>
      </c>
      <c r="M393" s="31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23">
        <v>0</v>
      </c>
      <c r="AA393" s="13">
        <v>0</v>
      </c>
      <c r="AB393" s="13">
        <v>0</v>
      </c>
    </row>
    <row r="394" spans="1:28" x14ac:dyDescent="0.25">
      <c r="A394" s="2">
        <v>393</v>
      </c>
      <c r="B394" s="3" t="s">
        <v>302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3">
        <v>0</v>
      </c>
      <c r="K394" s="13">
        <v>0</v>
      </c>
      <c r="L394" s="13">
        <v>0</v>
      </c>
      <c r="M394" s="31">
        <v>25200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3348</v>
      </c>
      <c r="X394" s="13">
        <v>0</v>
      </c>
      <c r="Y394" s="13">
        <v>48520</v>
      </c>
      <c r="Z394" s="23">
        <v>6279.16</v>
      </c>
      <c r="AA394" s="13">
        <v>9100</v>
      </c>
      <c r="AB394" s="13">
        <v>24910</v>
      </c>
    </row>
    <row r="395" spans="1:28" x14ac:dyDescent="0.25">
      <c r="A395" s="2">
        <v>394</v>
      </c>
      <c r="B395" s="3" t="s">
        <v>303</v>
      </c>
      <c r="C395" s="12">
        <v>2000</v>
      </c>
      <c r="D395" s="12">
        <v>2225</v>
      </c>
      <c r="E395" s="12">
        <v>1050</v>
      </c>
      <c r="F395" s="12">
        <v>1050</v>
      </c>
      <c r="G395" s="12">
        <v>0</v>
      </c>
      <c r="H395" s="12">
        <v>0</v>
      </c>
      <c r="I395" s="12">
        <v>0</v>
      </c>
      <c r="J395" s="13">
        <v>0</v>
      </c>
      <c r="K395" s="13">
        <v>0</v>
      </c>
      <c r="L395" s="13">
        <v>0</v>
      </c>
      <c r="M395" s="31">
        <v>25200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3348</v>
      </c>
      <c r="X395" s="13">
        <v>0</v>
      </c>
      <c r="Y395" s="13">
        <v>48520</v>
      </c>
      <c r="Z395" s="23">
        <v>0</v>
      </c>
      <c r="AA395" s="13">
        <v>14100</v>
      </c>
      <c r="AB395" s="13">
        <v>24910</v>
      </c>
    </row>
    <row r="396" spans="1:28" x14ac:dyDescent="0.25">
      <c r="A396" s="2">
        <v>395</v>
      </c>
      <c r="B396" s="3"/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3">
        <v>0</v>
      </c>
      <c r="K396" s="13">
        <v>0</v>
      </c>
      <c r="L396" s="13">
        <v>0</v>
      </c>
      <c r="M396" s="31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</row>
    <row r="397" spans="1:28" x14ac:dyDescent="0.25">
      <c r="A397" s="2">
        <v>396</v>
      </c>
      <c r="B397" s="3" t="s">
        <v>304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16800</v>
      </c>
      <c r="J397" s="13">
        <v>15955</v>
      </c>
      <c r="K397" s="13">
        <v>15450</v>
      </c>
      <c r="L397" s="13">
        <v>23200</v>
      </c>
      <c r="M397" s="31">
        <v>25200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1674</v>
      </c>
      <c r="T397" s="13">
        <v>1674</v>
      </c>
      <c r="U397" s="13">
        <v>1674</v>
      </c>
      <c r="V397" s="13">
        <v>1674</v>
      </c>
      <c r="W397" s="13">
        <v>3348</v>
      </c>
      <c r="X397" s="13">
        <v>0</v>
      </c>
      <c r="Y397" s="13">
        <v>48520</v>
      </c>
      <c r="Z397" s="23">
        <v>0</v>
      </c>
      <c r="AA397" s="13">
        <v>14100</v>
      </c>
      <c r="AB397" s="13">
        <v>24910</v>
      </c>
    </row>
    <row r="398" spans="1:28" x14ac:dyDescent="0.25">
      <c r="A398" s="2">
        <v>397</v>
      </c>
      <c r="B398" s="3" t="s">
        <v>305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3">
        <v>0</v>
      </c>
      <c r="K398" s="13">
        <v>0</v>
      </c>
      <c r="L398" s="13">
        <v>0</v>
      </c>
      <c r="M398" s="31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23">
        <v>0</v>
      </c>
      <c r="AB398" s="13">
        <v>24910</v>
      </c>
    </row>
    <row r="399" spans="1:28" x14ac:dyDescent="0.25">
      <c r="A399" s="2">
        <v>398</v>
      </c>
      <c r="B399" s="3"/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3">
        <v>0</v>
      </c>
      <c r="K399" s="13">
        <v>0</v>
      </c>
      <c r="L399" s="13">
        <v>0</v>
      </c>
      <c r="M399" s="31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</row>
    <row r="400" spans="1:28" x14ac:dyDescent="0.25">
      <c r="A400" s="2">
        <v>399</v>
      </c>
      <c r="B400" s="3" t="s">
        <v>306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3">
        <v>0</v>
      </c>
      <c r="K400" s="13">
        <v>0</v>
      </c>
      <c r="M400" s="31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48520</v>
      </c>
      <c r="Z400" s="23">
        <v>0</v>
      </c>
      <c r="AA400" s="13">
        <v>0</v>
      </c>
      <c r="AB400" s="13">
        <v>24910</v>
      </c>
    </row>
    <row r="401" spans="1:28" x14ac:dyDescent="0.25">
      <c r="A401" s="2">
        <v>400</v>
      </c>
      <c r="B401" s="3" t="s">
        <v>306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3">
        <v>0</v>
      </c>
      <c r="K401" s="13">
        <v>0</v>
      </c>
      <c r="L401" s="13">
        <v>0</v>
      </c>
      <c r="M401" s="31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48520</v>
      </c>
      <c r="Z401" s="23">
        <v>0</v>
      </c>
      <c r="AA401" s="13">
        <v>0</v>
      </c>
      <c r="AB401" s="13">
        <v>24910</v>
      </c>
    </row>
    <row r="402" spans="1:28" x14ac:dyDescent="0.25">
      <c r="A402" s="2">
        <v>401</v>
      </c>
      <c r="B402" s="3" t="s">
        <v>307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3">
        <v>0</v>
      </c>
      <c r="K402" s="13">
        <v>0</v>
      </c>
      <c r="L402" s="13">
        <v>0</v>
      </c>
      <c r="M402" s="31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48520</v>
      </c>
      <c r="Z402" s="23">
        <v>0</v>
      </c>
      <c r="AA402" s="13">
        <v>0</v>
      </c>
      <c r="AB402" s="13">
        <v>24910</v>
      </c>
    </row>
    <row r="403" spans="1:28" x14ac:dyDescent="0.25">
      <c r="A403" s="2">
        <v>402</v>
      </c>
      <c r="B403" s="3" t="s">
        <v>308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3">
        <v>0</v>
      </c>
      <c r="K403" s="13">
        <v>0</v>
      </c>
      <c r="L403" s="13">
        <v>0</v>
      </c>
      <c r="M403" s="31">
        <v>25200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3348</v>
      </c>
      <c r="X403" s="13">
        <v>0</v>
      </c>
      <c r="Y403" s="13">
        <v>48520</v>
      </c>
      <c r="Z403" s="23">
        <v>0</v>
      </c>
      <c r="AA403" s="13">
        <v>0</v>
      </c>
      <c r="AB403" s="13">
        <v>24910</v>
      </c>
    </row>
    <row r="404" spans="1:28" x14ac:dyDescent="0.25">
      <c r="A404" s="2">
        <v>403</v>
      </c>
      <c r="B404" s="3" t="s">
        <v>309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3">
        <v>0</v>
      </c>
      <c r="K404" s="13">
        <v>15450</v>
      </c>
      <c r="L404" s="13">
        <v>23200</v>
      </c>
      <c r="M404" s="31">
        <v>25200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1674</v>
      </c>
      <c r="V404" s="13">
        <v>1674</v>
      </c>
      <c r="W404" s="13">
        <v>3348</v>
      </c>
      <c r="X404" s="13">
        <v>0</v>
      </c>
      <c r="Y404" s="13">
        <v>41520</v>
      </c>
      <c r="Z404" s="23">
        <v>0</v>
      </c>
      <c r="AA404" s="13">
        <v>14100</v>
      </c>
      <c r="AB404" s="13">
        <v>24910</v>
      </c>
    </row>
    <row r="405" spans="1:28" x14ac:dyDescent="0.25">
      <c r="A405" s="2">
        <v>404</v>
      </c>
      <c r="B405" s="3" t="s">
        <v>310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3">
        <v>0</v>
      </c>
      <c r="K405" s="13">
        <v>0</v>
      </c>
      <c r="L405" s="13">
        <v>0</v>
      </c>
      <c r="M405" s="31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23">
        <v>0</v>
      </c>
      <c r="AA405" s="13">
        <v>0</v>
      </c>
      <c r="AB405" s="13">
        <v>0</v>
      </c>
    </row>
    <row r="406" spans="1:28" x14ac:dyDescent="0.25">
      <c r="A406" s="2">
        <v>405</v>
      </c>
      <c r="B406" s="3" t="s">
        <v>311</v>
      </c>
      <c r="C406" s="12">
        <v>0</v>
      </c>
      <c r="D406" s="12">
        <v>0</v>
      </c>
      <c r="E406" s="12">
        <v>10900</v>
      </c>
      <c r="F406" s="12">
        <v>10900</v>
      </c>
      <c r="G406" s="12">
        <v>17250</v>
      </c>
      <c r="H406" s="12">
        <v>17250</v>
      </c>
      <c r="I406" s="12">
        <v>16800</v>
      </c>
      <c r="J406" s="13">
        <v>15955</v>
      </c>
      <c r="K406" s="13">
        <v>15450</v>
      </c>
      <c r="L406" s="13">
        <v>23200</v>
      </c>
      <c r="M406" s="31">
        <v>25200</v>
      </c>
      <c r="N406" s="13">
        <v>2214</v>
      </c>
      <c r="O406" s="13">
        <v>1674</v>
      </c>
      <c r="P406" s="13">
        <v>1674</v>
      </c>
      <c r="Q406" s="13">
        <v>1674</v>
      </c>
      <c r="R406" s="13">
        <v>1674</v>
      </c>
      <c r="S406" s="13">
        <v>1674</v>
      </c>
      <c r="T406" s="13">
        <v>1674</v>
      </c>
      <c r="U406" s="13">
        <v>1674</v>
      </c>
      <c r="V406" s="13">
        <v>1674</v>
      </c>
      <c r="W406" s="13">
        <v>3348</v>
      </c>
      <c r="X406" s="13">
        <v>19400</v>
      </c>
      <c r="Y406" s="13">
        <v>48520</v>
      </c>
      <c r="Z406" s="23">
        <v>0</v>
      </c>
      <c r="AA406" s="13">
        <v>14100</v>
      </c>
      <c r="AB406" s="13">
        <v>24910</v>
      </c>
    </row>
    <row r="407" spans="1:28" x14ac:dyDescent="0.25">
      <c r="A407" s="2">
        <v>406</v>
      </c>
      <c r="B407" s="3" t="s">
        <v>312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3">
        <v>0</v>
      </c>
      <c r="K407" s="13">
        <v>0</v>
      </c>
      <c r="L407" s="13">
        <v>0</v>
      </c>
      <c r="M407" s="31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23">
        <v>0</v>
      </c>
      <c r="AA407" s="13">
        <v>0</v>
      </c>
      <c r="AB407" s="13">
        <v>24910</v>
      </c>
    </row>
    <row r="408" spans="1:28" x14ac:dyDescent="0.25">
      <c r="A408" s="2">
        <v>407</v>
      </c>
      <c r="B408" s="3" t="s">
        <v>313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3">
        <v>0</v>
      </c>
      <c r="K408" s="13">
        <v>0</v>
      </c>
      <c r="L408" s="13">
        <v>0</v>
      </c>
      <c r="M408" s="31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23">
        <v>0</v>
      </c>
      <c r="AA408" s="13">
        <v>0</v>
      </c>
      <c r="AB408" s="13">
        <v>0</v>
      </c>
    </row>
    <row r="409" spans="1:28" x14ac:dyDescent="0.25">
      <c r="A409" s="2">
        <v>408</v>
      </c>
      <c r="B409" s="3" t="s">
        <v>314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3">
        <v>0</v>
      </c>
      <c r="K409" s="13">
        <v>0</v>
      </c>
      <c r="L409" s="13">
        <v>0</v>
      </c>
      <c r="M409" s="31">
        <v>25200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23">
        <v>0</v>
      </c>
      <c r="AA409" s="13">
        <v>0</v>
      </c>
      <c r="AB409" s="13">
        <v>24910</v>
      </c>
    </row>
    <row r="410" spans="1:28" x14ac:dyDescent="0.25">
      <c r="A410" s="2">
        <v>409</v>
      </c>
      <c r="B410" s="3" t="s">
        <v>315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3">
        <v>0</v>
      </c>
      <c r="K410" s="13">
        <v>0</v>
      </c>
      <c r="L410" s="13">
        <v>0</v>
      </c>
      <c r="M410" s="31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23">
        <v>0</v>
      </c>
      <c r="AA410" s="13">
        <v>0</v>
      </c>
      <c r="AB410" s="13">
        <v>24910</v>
      </c>
    </row>
    <row r="411" spans="1:28" x14ac:dyDescent="0.25">
      <c r="A411" s="2">
        <v>410</v>
      </c>
      <c r="B411" s="3" t="s">
        <v>316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3">
        <v>0</v>
      </c>
      <c r="K411" s="13">
        <v>0</v>
      </c>
      <c r="L411" s="13">
        <v>0</v>
      </c>
      <c r="M411" s="31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3348</v>
      </c>
      <c r="X411" s="13">
        <v>0</v>
      </c>
      <c r="Y411" s="13">
        <v>0</v>
      </c>
      <c r="Z411" s="23">
        <v>0</v>
      </c>
      <c r="AA411" s="13">
        <v>0</v>
      </c>
      <c r="AB411" s="13">
        <v>0</v>
      </c>
    </row>
    <row r="412" spans="1:28" x14ac:dyDescent="0.25">
      <c r="A412" s="2">
        <v>411</v>
      </c>
      <c r="B412" s="3" t="s">
        <v>317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7">
        <v>0</v>
      </c>
      <c r="J412" s="13">
        <v>0</v>
      </c>
      <c r="K412" s="13">
        <v>0</v>
      </c>
      <c r="L412" s="13">
        <v>0</v>
      </c>
      <c r="M412" s="31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3348</v>
      </c>
      <c r="X412" s="13">
        <v>0</v>
      </c>
      <c r="Y412" s="13">
        <v>0</v>
      </c>
      <c r="Z412" s="23">
        <v>0</v>
      </c>
      <c r="AA412" s="13">
        <v>0</v>
      </c>
      <c r="AB412" s="13">
        <v>12500</v>
      </c>
    </row>
    <row r="413" spans="1:28" x14ac:dyDescent="0.25">
      <c r="A413" s="2">
        <v>412</v>
      </c>
      <c r="B413" s="3" t="s">
        <v>318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3">
        <v>0</v>
      </c>
      <c r="K413" s="13">
        <v>0</v>
      </c>
      <c r="L413" s="13">
        <v>0</v>
      </c>
      <c r="M413" s="31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48520</v>
      </c>
      <c r="Z413" s="23">
        <v>2615.09</v>
      </c>
      <c r="AA413" s="13">
        <v>0</v>
      </c>
      <c r="AB413" s="13">
        <v>24910</v>
      </c>
    </row>
    <row r="414" spans="1:28" x14ac:dyDescent="0.25">
      <c r="A414" s="2">
        <v>413</v>
      </c>
      <c r="B414" s="3" t="s">
        <v>319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3">
        <v>0</v>
      </c>
      <c r="K414" s="13">
        <v>0</v>
      </c>
      <c r="L414" s="13">
        <v>0</v>
      </c>
      <c r="M414" s="31">
        <v>15200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23">
        <v>0</v>
      </c>
      <c r="AA414" s="13">
        <v>0</v>
      </c>
      <c r="AB414" s="13">
        <v>24910</v>
      </c>
    </row>
    <row r="415" spans="1:28" x14ac:dyDescent="0.25">
      <c r="A415" s="2">
        <v>414</v>
      </c>
      <c r="B415" s="3" t="s">
        <v>683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3">
        <v>0</v>
      </c>
      <c r="K415" s="13">
        <v>0</v>
      </c>
      <c r="L415" s="13">
        <v>0</v>
      </c>
      <c r="M415" s="31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48520</v>
      </c>
      <c r="Z415" s="13">
        <v>0</v>
      </c>
      <c r="AA415" s="13">
        <v>0</v>
      </c>
      <c r="AB415" s="13">
        <v>0</v>
      </c>
    </row>
    <row r="416" spans="1:28" x14ac:dyDescent="0.25">
      <c r="A416" s="2">
        <v>415</v>
      </c>
      <c r="B416" s="3" t="s">
        <v>320</v>
      </c>
      <c r="C416" s="12">
        <v>0</v>
      </c>
      <c r="D416" s="12">
        <v>0</v>
      </c>
      <c r="E416" s="12">
        <v>10900</v>
      </c>
      <c r="F416" s="12">
        <v>10900</v>
      </c>
      <c r="G416" s="12">
        <v>17250</v>
      </c>
      <c r="H416" s="12">
        <v>17250</v>
      </c>
      <c r="I416" s="12">
        <v>16800</v>
      </c>
      <c r="J416" s="13">
        <v>15955</v>
      </c>
      <c r="K416" s="13">
        <v>15450</v>
      </c>
      <c r="L416" s="13">
        <v>23200</v>
      </c>
      <c r="M416" s="31">
        <v>25200</v>
      </c>
      <c r="N416" s="13">
        <v>2214</v>
      </c>
      <c r="O416" s="13">
        <v>1674</v>
      </c>
      <c r="P416" s="13">
        <v>1674</v>
      </c>
      <c r="Q416" s="13">
        <v>1674</v>
      </c>
      <c r="R416" s="13">
        <v>1674</v>
      </c>
      <c r="S416" s="13">
        <v>1674</v>
      </c>
      <c r="T416" s="13">
        <v>1674</v>
      </c>
      <c r="U416" s="13">
        <v>1674</v>
      </c>
      <c r="V416" s="13">
        <v>1674</v>
      </c>
      <c r="W416" s="13">
        <v>3348</v>
      </c>
      <c r="X416" s="13">
        <v>19400</v>
      </c>
      <c r="Y416" s="13">
        <v>48520</v>
      </c>
      <c r="Z416" s="23">
        <v>0</v>
      </c>
      <c r="AA416" s="13">
        <v>14100</v>
      </c>
      <c r="AB416" s="13">
        <v>24910</v>
      </c>
    </row>
    <row r="417" spans="1:28" x14ac:dyDescent="0.25">
      <c r="A417" s="2">
        <v>416</v>
      </c>
      <c r="B417" s="3" t="s">
        <v>321</v>
      </c>
      <c r="C417" s="12">
        <v>0</v>
      </c>
      <c r="D417" s="12">
        <v>0</v>
      </c>
      <c r="E417" s="12">
        <v>10900</v>
      </c>
      <c r="F417" s="12">
        <v>10900</v>
      </c>
      <c r="G417" s="12">
        <v>17250</v>
      </c>
      <c r="H417" s="12">
        <v>17250</v>
      </c>
      <c r="I417" s="12">
        <v>16800</v>
      </c>
      <c r="J417" s="13">
        <v>15955</v>
      </c>
      <c r="K417" s="13">
        <v>15450</v>
      </c>
      <c r="L417" s="13">
        <v>23200</v>
      </c>
      <c r="M417" s="31">
        <v>25200</v>
      </c>
      <c r="N417" s="13">
        <v>0</v>
      </c>
      <c r="O417" s="13">
        <v>0</v>
      </c>
      <c r="P417" s="13">
        <v>0</v>
      </c>
      <c r="Q417" s="13">
        <v>1044</v>
      </c>
      <c r="R417" s="13">
        <v>1674</v>
      </c>
      <c r="S417" s="13">
        <v>1674</v>
      </c>
      <c r="T417" s="13">
        <v>1674</v>
      </c>
      <c r="U417" s="13">
        <v>1674</v>
      </c>
      <c r="V417" s="13">
        <v>1674</v>
      </c>
      <c r="W417" s="13">
        <v>3348</v>
      </c>
      <c r="X417" s="13">
        <v>19400</v>
      </c>
      <c r="Y417" s="13">
        <v>48520</v>
      </c>
      <c r="Z417" s="23">
        <v>0</v>
      </c>
      <c r="AA417" s="13">
        <v>14100</v>
      </c>
      <c r="AB417" s="13">
        <v>24910</v>
      </c>
    </row>
    <row r="418" spans="1:28" x14ac:dyDescent="0.25">
      <c r="A418" s="2">
        <v>417</v>
      </c>
      <c r="B418" s="3" t="s">
        <v>637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3">
        <v>0</v>
      </c>
      <c r="K418" s="13">
        <v>0</v>
      </c>
      <c r="L418" s="13">
        <v>0</v>
      </c>
      <c r="M418" s="31">
        <v>25200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3348</v>
      </c>
      <c r="X418" s="13">
        <v>0</v>
      </c>
      <c r="Y418" s="13">
        <v>48520</v>
      </c>
      <c r="Z418" s="23">
        <v>0</v>
      </c>
      <c r="AA418" s="13">
        <v>0</v>
      </c>
      <c r="AB418" s="13">
        <v>24910</v>
      </c>
    </row>
    <row r="419" spans="1:28" x14ac:dyDescent="0.25">
      <c r="A419" s="2">
        <v>418</v>
      </c>
      <c r="B419" s="3" t="s">
        <v>322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3">
        <v>0</v>
      </c>
      <c r="K419" s="13">
        <v>0</v>
      </c>
      <c r="L419" s="13">
        <v>0</v>
      </c>
      <c r="M419" s="31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48520</v>
      </c>
      <c r="Z419" s="23">
        <v>0</v>
      </c>
      <c r="AA419" s="13">
        <v>0</v>
      </c>
      <c r="AB419" s="13">
        <v>24910</v>
      </c>
    </row>
    <row r="420" spans="1:28" x14ac:dyDescent="0.25">
      <c r="A420" s="2">
        <v>419</v>
      </c>
      <c r="B420" s="3" t="s">
        <v>323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3">
        <v>0</v>
      </c>
      <c r="K420" s="13">
        <v>0</v>
      </c>
      <c r="L420" s="13">
        <v>0</v>
      </c>
      <c r="M420" s="31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23">
        <v>0</v>
      </c>
      <c r="AA420" s="13">
        <v>0</v>
      </c>
      <c r="AB420" s="13">
        <v>24910</v>
      </c>
    </row>
    <row r="421" spans="1:28" x14ac:dyDescent="0.25">
      <c r="A421" s="2">
        <v>420</v>
      </c>
      <c r="B421" s="3" t="s">
        <v>656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3">
        <v>0</v>
      </c>
      <c r="K421" s="13">
        <v>0</v>
      </c>
      <c r="L421" s="13">
        <v>0</v>
      </c>
      <c r="M421" s="31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23">
        <v>0</v>
      </c>
      <c r="AA421" s="13">
        <v>0</v>
      </c>
      <c r="AB421" s="13">
        <v>0</v>
      </c>
    </row>
    <row r="422" spans="1:28" x14ac:dyDescent="0.25">
      <c r="A422" s="2">
        <v>421</v>
      </c>
      <c r="B422" s="3" t="s">
        <v>69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3">
        <v>0</v>
      </c>
      <c r="K422" s="13">
        <v>0</v>
      </c>
      <c r="L422" s="13">
        <v>0</v>
      </c>
      <c r="M422" s="31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23">
        <v>0</v>
      </c>
      <c r="AA422" s="13">
        <v>0</v>
      </c>
      <c r="AB422" s="13">
        <v>0</v>
      </c>
    </row>
    <row r="423" spans="1:28" x14ac:dyDescent="0.25">
      <c r="A423" s="2">
        <v>422</v>
      </c>
      <c r="B423" s="3" t="s">
        <v>324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3">
        <v>0</v>
      </c>
      <c r="K423" s="13">
        <v>0</v>
      </c>
      <c r="L423" s="13">
        <v>0</v>
      </c>
      <c r="M423" s="31">
        <f>25200-3900-3550-12000</f>
        <v>5750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23">
        <v>0</v>
      </c>
      <c r="AA423" s="13">
        <v>0</v>
      </c>
      <c r="AB423" s="13">
        <v>24910</v>
      </c>
    </row>
    <row r="424" spans="1:28" x14ac:dyDescent="0.25">
      <c r="A424" s="2">
        <v>423</v>
      </c>
      <c r="B424" s="3" t="s">
        <v>325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3">
        <v>0</v>
      </c>
      <c r="K424" s="13">
        <v>0</v>
      </c>
      <c r="L424" s="13">
        <v>0</v>
      </c>
      <c r="M424" s="31">
        <f>25200-417.42</f>
        <v>24782.58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1668.26</v>
      </c>
      <c r="U424" s="13">
        <v>0</v>
      </c>
      <c r="V424" s="13">
        <v>0</v>
      </c>
      <c r="W424" s="13">
        <v>3348</v>
      </c>
      <c r="X424" s="13">
        <v>0</v>
      </c>
      <c r="Y424" s="13">
        <v>0</v>
      </c>
      <c r="Z424" s="23">
        <v>0</v>
      </c>
      <c r="AA424" s="13">
        <v>0</v>
      </c>
      <c r="AB424" s="13">
        <v>24910</v>
      </c>
    </row>
    <row r="425" spans="1:28" x14ac:dyDescent="0.25">
      <c r="A425" s="2">
        <v>424</v>
      </c>
      <c r="B425" s="3" t="s">
        <v>326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3">
        <v>0</v>
      </c>
      <c r="K425" s="13">
        <v>0</v>
      </c>
      <c r="L425" s="13">
        <v>0</v>
      </c>
      <c r="M425" s="31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3348</v>
      </c>
      <c r="X425" s="13">
        <v>0</v>
      </c>
      <c r="Y425" s="13">
        <v>48520</v>
      </c>
      <c r="Z425" s="23">
        <v>0</v>
      </c>
      <c r="AA425" s="13">
        <v>0</v>
      </c>
      <c r="AB425" s="13">
        <v>12500</v>
      </c>
    </row>
    <row r="426" spans="1:28" x14ac:dyDescent="0.25">
      <c r="A426" s="2">
        <v>425</v>
      </c>
      <c r="B426" s="3" t="s">
        <v>327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3">
        <v>0</v>
      </c>
      <c r="K426" s="13">
        <v>0</v>
      </c>
      <c r="L426" s="13">
        <v>0</v>
      </c>
      <c r="M426" s="31">
        <v>25200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1674</v>
      </c>
      <c r="W426" s="13">
        <v>3348</v>
      </c>
      <c r="X426" s="13">
        <v>0</v>
      </c>
      <c r="Y426" s="13">
        <v>48520</v>
      </c>
      <c r="Z426" s="23">
        <v>0</v>
      </c>
      <c r="AA426" s="13">
        <v>14100</v>
      </c>
      <c r="AB426" s="13">
        <v>24910</v>
      </c>
    </row>
    <row r="427" spans="1:28" x14ac:dyDescent="0.25">
      <c r="A427" s="2">
        <v>426</v>
      </c>
      <c r="B427" s="3" t="s">
        <v>328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3">
        <v>0</v>
      </c>
      <c r="K427" s="13">
        <v>0</v>
      </c>
      <c r="L427" s="13">
        <v>0</v>
      </c>
      <c r="M427" s="31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23">
        <v>0</v>
      </c>
      <c r="AA427" s="13">
        <v>0</v>
      </c>
      <c r="AB427" s="13">
        <v>0</v>
      </c>
    </row>
    <row r="428" spans="1:28" x14ac:dyDescent="0.25">
      <c r="A428" s="2">
        <v>427</v>
      </c>
      <c r="B428" s="3" t="s">
        <v>652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3">
        <v>0</v>
      </c>
      <c r="K428" s="13">
        <v>0</v>
      </c>
      <c r="L428" s="13">
        <v>0</v>
      </c>
      <c r="M428" s="31">
        <v>25200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3348</v>
      </c>
      <c r="X428" s="13">
        <v>0</v>
      </c>
      <c r="Y428" s="13">
        <v>48520</v>
      </c>
      <c r="Z428" s="23">
        <v>0</v>
      </c>
      <c r="AA428" s="13">
        <v>0</v>
      </c>
      <c r="AB428" s="13">
        <v>24910</v>
      </c>
    </row>
    <row r="429" spans="1:28" x14ac:dyDescent="0.25">
      <c r="A429" s="2">
        <v>428</v>
      </c>
      <c r="B429" s="3" t="s">
        <v>329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3">
        <v>0</v>
      </c>
      <c r="K429" s="13">
        <v>0</v>
      </c>
      <c r="L429" s="13">
        <v>23200</v>
      </c>
      <c r="M429" s="31">
        <v>25200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1674</v>
      </c>
      <c r="W429" s="13">
        <v>3348</v>
      </c>
      <c r="X429" s="13">
        <v>0</v>
      </c>
      <c r="Y429" s="13">
        <v>48520</v>
      </c>
      <c r="Z429" s="23">
        <v>0</v>
      </c>
      <c r="AA429" s="13">
        <v>14100</v>
      </c>
      <c r="AB429" s="13">
        <v>24910</v>
      </c>
    </row>
    <row r="430" spans="1:28" x14ac:dyDescent="0.25">
      <c r="A430" s="2">
        <v>429</v>
      </c>
      <c r="B430" s="3" t="s">
        <v>330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3">
        <v>0</v>
      </c>
      <c r="K430" s="13">
        <v>0</v>
      </c>
      <c r="L430" s="13">
        <v>0</v>
      </c>
      <c r="M430" s="31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23">
        <v>281.62</v>
      </c>
      <c r="AA430" s="13">
        <v>0</v>
      </c>
      <c r="AB430" s="13">
        <v>0</v>
      </c>
    </row>
    <row r="431" spans="1:28" x14ac:dyDescent="0.25">
      <c r="A431" s="2">
        <v>430</v>
      </c>
      <c r="B431" s="3" t="s">
        <v>331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7">
        <v>0</v>
      </c>
      <c r="J431" s="13">
        <v>0</v>
      </c>
      <c r="K431" s="13">
        <v>0</v>
      </c>
      <c r="L431" s="13">
        <v>0</v>
      </c>
      <c r="M431" s="31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48520</v>
      </c>
      <c r="Z431" s="23">
        <v>0</v>
      </c>
      <c r="AA431" s="13">
        <v>0</v>
      </c>
      <c r="AB431" s="13">
        <v>24910</v>
      </c>
    </row>
    <row r="432" spans="1:28" x14ac:dyDescent="0.25">
      <c r="A432" s="2">
        <v>431</v>
      </c>
      <c r="B432" s="3" t="s">
        <v>331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7">
        <v>0</v>
      </c>
      <c r="J432" s="13">
        <v>0</v>
      </c>
      <c r="K432" s="13">
        <v>0</v>
      </c>
      <c r="L432" s="13">
        <v>0</v>
      </c>
      <c r="M432" s="31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48520</v>
      </c>
      <c r="Z432" s="23">
        <v>0</v>
      </c>
      <c r="AA432" s="13">
        <v>0</v>
      </c>
      <c r="AB432" s="13">
        <v>24910</v>
      </c>
    </row>
    <row r="433" spans="1:28" x14ac:dyDescent="0.25">
      <c r="A433" s="2">
        <v>432</v>
      </c>
      <c r="B433" s="3"/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3">
        <v>0</v>
      </c>
      <c r="K433" s="13">
        <v>0</v>
      </c>
      <c r="L433" s="13">
        <v>0</v>
      </c>
      <c r="M433" s="31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</row>
    <row r="434" spans="1:28" x14ac:dyDescent="0.25">
      <c r="A434" s="2">
        <v>433</v>
      </c>
      <c r="B434" s="3" t="s">
        <v>332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3">
        <v>0</v>
      </c>
      <c r="K434" s="13">
        <v>0</v>
      </c>
      <c r="L434" s="13">
        <v>0</v>
      </c>
      <c r="M434" s="31">
        <v>25200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3348</v>
      </c>
      <c r="X434" s="13">
        <v>0</v>
      </c>
      <c r="Y434" s="13">
        <v>48520</v>
      </c>
      <c r="Z434" s="23">
        <v>0</v>
      </c>
      <c r="AA434" s="13">
        <v>0</v>
      </c>
      <c r="AB434" s="13">
        <v>24910</v>
      </c>
    </row>
    <row r="435" spans="1:28" x14ac:dyDescent="0.25">
      <c r="A435" s="2">
        <v>434</v>
      </c>
      <c r="B435" s="3" t="s">
        <v>332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3">
        <v>0</v>
      </c>
      <c r="K435" s="13">
        <v>0</v>
      </c>
      <c r="L435" s="13">
        <v>0</v>
      </c>
      <c r="M435" s="31">
        <v>25200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3348</v>
      </c>
      <c r="X435" s="13">
        <v>0</v>
      </c>
      <c r="Y435" s="13">
        <v>48520</v>
      </c>
      <c r="Z435" s="23">
        <v>0</v>
      </c>
      <c r="AA435" s="13">
        <v>0</v>
      </c>
      <c r="AB435" s="13">
        <v>24910</v>
      </c>
    </row>
    <row r="436" spans="1:28" x14ac:dyDescent="0.25">
      <c r="A436" s="2">
        <v>435</v>
      </c>
      <c r="B436" s="3" t="s">
        <v>333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3">
        <v>0</v>
      </c>
      <c r="K436" s="13">
        <v>0</v>
      </c>
      <c r="L436" s="13">
        <v>0</v>
      </c>
      <c r="M436" s="31">
        <v>12600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3348</v>
      </c>
      <c r="X436" s="13">
        <v>0</v>
      </c>
      <c r="Y436" s="13">
        <v>41520</v>
      </c>
      <c r="Z436" s="23">
        <v>0</v>
      </c>
      <c r="AA436" s="13">
        <v>14100</v>
      </c>
      <c r="AB436" s="13">
        <v>24910</v>
      </c>
    </row>
    <row r="437" spans="1:28" x14ac:dyDescent="0.25">
      <c r="A437" s="2">
        <v>436</v>
      </c>
      <c r="B437" s="3" t="s">
        <v>334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3">
        <v>0</v>
      </c>
      <c r="K437" s="13">
        <v>0</v>
      </c>
      <c r="L437" s="13">
        <v>0</v>
      </c>
      <c r="M437" s="31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3348</v>
      </c>
      <c r="X437" s="13">
        <v>0</v>
      </c>
      <c r="Y437" s="13">
        <v>41520</v>
      </c>
      <c r="Z437" s="23">
        <v>0</v>
      </c>
      <c r="AA437" s="13">
        <v>0</v>
      </c>
      <c r="AB437" s="13">
        <v>24910</v>
      </c>
    </row>
    <row r="438" spans="1:28" x14ac:dyDescent="0.25">
      <c r="A438" s="2">
        <v>437</v>
      </c>
      <c r="B438" s="3" t="s">
        <v>335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3">
        <v>0</v>
      </c>
      <c r="K438" s="13">
        <v>0</v>
      </c>
      <c r="L438" s="13">
        <v>0</v>
      </c>
      <c r="M438" s="31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48520</v>
      </c>
      <c r="Z438" s="23">
        <v>0</v>
      </c>
      <c r="AA438" s="13">
        <v>0</v>
      </c>
      <c r="AB438" s="13">
        <v>24910</v>
      </c>
    </row>
    <row r="439" spans="1:28" x14ac:dyDescent="0.25">
      <c r="A439" s="2">
        <v>438</v>
      </c>
      <c r="B439" s="3" t="s">
        <v>336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3">
        <v>0</v>
      </c>
      <c r="K439" s="13">
        <v>0</v>
      </c>
      <c r="L439" s="13">
        <v>23200</v>
      </c>
      <c r="M439" s="31">
        <v>25200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1674</v>
      </c>
      <c r="W439" s="13">
        <v>3348</v>
      </c>
      <c r="X439" s="13">
        <v>0</v>
      </c>
      <c r="Y439" s="13">
        <v>48520</v>
      </c>
      <c r="Z439" s="23">
        <v>0</v>
      </c>
      <c r="AA439" s="13">
        <v>14100</v>
      </c>
      <c r="AB439" s="13">
        <v>24910</v>
      </c>
    </row>
    <row r="440" spans="1:28" x14ac:dyDescent="0.25">
      <c r="A440" s="2">
        <v>439</v>
      </c>
      <c r="B440" s="3" t="s">
        <v>337</v>
      </c>
      <c r="C440" s="12">
        <v>16700</v>
      </c>
      <c r="D440" s="12">
        <v>15900</v>
      </c>
      <c r="E440" s="12">
        <v>10900</v>
      </c>
      <c r="F440" s="12">
        <v>10900</v>
      </c>
      <c r="G440" s="12">
        <v>17250</v>
      </c>
      <c r="H440" s="12">
        <v>17250</v>
      </c>
      <c r="I440" s="12">
        <v>16800</v>
      </c>
      <c r="J440" s="13">
        <v>15955</v>
      </c>
      <c r="K440" s="13">
        <v>15450</v>
      </c>
      <c r="L440" s="13">
        <v>23200</v>
      </c>
      <c r="M440" s="31">
        <v>25200</v>
      </c>
      <c r="N440" s="13">
        <v>2214</v>
      </c>
      <c r="O440" s="13">
        <v>1674</v>
      </c>
      <c r="P440" s="13">
        <v>1674</v>
      </c>
      <c r="Q440" s="13">
        <v>1674</v>
      </c>
      <c r="R440" s="13">
        <v>1674</v>
      </c>
      <c r="S440" s="13">
        <v>1674</v>
      </c>
      <c r="T440" s="13">
        <v>1674</v>
      </c>
      <c r="U440" s="13">
        <v>1674</v>
      </c>
      <c r="V440" s="13">
        <v>1674</v>
      </c>
      <c r="W440" s="13">
        <v>3348</v>
      </c>
      <c r="X440" s="13">
        <v>19400</v>
      </c>
      <c r="Y440" s="13">
        <v>48520</v>
      </c>
      <c r="Z440" s="23">
        <v>0</v>
      </c>
      <c r="AA440" s="13">
        <v>14100</v>
      </c>
      <c r="AB440" s="13">
        <v>24910</v>
      </c>
    </row>
    <row r="441" spans="1:28" x14ac:dyDescent="0.25">
      <c r="A441" s="2">
        <v>440</v>
      </c>
      <c r="B441" s="3" t="s">
        <v>338</v>
      </c>
      <c r="C441" s="12">
        <v>16700</v>
      </c>
      <c r="D441" s="12">
        <v>15900</v>
      </c>
      <c r="E441" s="12">
        <v>10900</v>
      </c>
      <c r="F441" s="12">
        <v>10900</v>
      </c>
      <c r="G441" s="12">
        <v>17250</v>
      </c>
      <c r="H441" s="12">
        <v>17250</v>
      </c>
      <c r="I441" s="12">
        <v>16800</v>
      </c>
      <c r="J441" s="13">
        <v>15955</v>
      </c>
      <c r="K441" s="13">
        <v>15450</v>
      </c>
      <c r="L441" s="13">
        <v>23200</v>
      </c>
      <c r="M441" s="31">
        <v>25200</v>
      </c>
      <c r="N441" s="13">
        <v>2214</v>
      </c>
      <c r="O441" s="13">
        <v>1674</v>
      </c>
      <c r="P441" s="13">
        <v>1674</v>
      </c>
      <c r="Q441" s="13">
        <v>1674</v>
      </c>
      <c r="R441" s="13">
        <v>1674</v>
      </c>
      <c r="S441" s="13">
        <v>1674</v>
      </c>
      <c r="T441" s="13">
        <v>1674</v>
      </c>
      <c r="U441" s="13">
        <v>1674</v>
      </c>
      <c r="V441" s="13">
        <v>1674</v>
      </c>
      <c r="W441" s="13">
        <v>3348</v>
      </c>
      <c r="X441" s="13">
        <v>19400</v>
      </c>
      <c r="Y441" s="13">
        <v>48520</v>
      </c>
      <c r="Z441" s="23">
        <v>0</v>
      </c>
      <c r="AA441" s="13">
        <v>14100</v>
      </c>
      <c r="AB441" s="13">
        <v>24910</v>
      </c>
    </row>
    <row r="442" spans="1:28" x14ac:dyDescent="0.25">
      <c r="A442" s="2">
        <v>441</v>
      </c>
      <c r="B442" s="3" t="s">
        <v>339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17250</v>
      </c>
      <c r="I442" s="12">
        <v>16800</v>
      </c>
      <c r="J442" s="13">
        <v>15955</v>
      </c>
      <c r="K442" s="13">
        <v>15450</v>
      </c>
      <c r="L442" s="13">
        <v>23200</v>
      </c>
      <c r="M442" s="31">
        <v>25200</v>
      </c>
      <c r="N442" s="13">
        <v>0</v>
      </c>
      <c r="O442" s="13">
        <v>0</v>
      </c>
      <c r="P442" s="13">
        <v>0</v>
      </c>
      <c r="Q442" s="13">
        <v>0</v>
      </c>
      <c r="R442" s="13">
        <v>1674</v>
      </c>
      <c r="S442" s="13">
        <v>1674</v>
      </c>
      <c r="T442" s="13">
        <v>1674</v>
      </c>
      <c r="U442" s="13">
        <v>1674</v>
      </c>
      <c r="V442" s="13">
        <v>1674</v>
      </c>
      <c r="W442" s="13">
        <v>3348</v>
      </c>
      <c r="X442" s="13">
        <v>0</v>
      </c>
      <c r="Y442" s="13">
        <v>48520</v>
      </c>
      <c r="Z442" s="23">
        <v>0</v>
      </c>
      <c r="AA442" s="13">
        <v>14100</v>
      </c>
      <c r="AB442" s="13">
        <v>24910</v>
      </c>
    </row>
    <row r="443" spans="1:28" x14ac:dyDescent="0.25">
      <c r="A443" s="2">
        <v>442</v>
      </c>
      <c r="B443" s="3" t="s">
        <v>340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3">
        <v>0</v>
      </c>
      <c r="K443" s="13">
        <v>0</v>
      </c>
      <c r="L443" s="13">
        <v>15900</v>
      </c>
      <c r="M443" s="31">
        <v>25200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3348</v>
      </c>
      <c r="X443" s="13">
        <v>0</v>
      </c>
      <c r="Y443" s="13">
        <v>48520</v>
      </c>
      <c r="Z443" s="23">
        <v>0</v>
      </c>
      <c r="AA443" s="13">
        <v>14100</v>
      </c>
      <c r="AB443" s="13">
        <v>24910</v>
      </c>
    </row>
    <row r="444" spans="1:28" x14ac:dyDescent="0.25">
      <c r="A444" s="2">
        <v>443</v>
      </c>
      <c r="B444" s="3" t="s">
        <v>341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3">
        <v>0</v>
      </c>
      <c r="K444" s="13">
        <v>0</v>
      </c>
      <c r="L444" s="13">
        <v>0</v>
      </c>
      <c r="M444" s="31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23">
        <v>0</v>
      </c>
      <c r="AA444" s="13">
        <v>0</v>
      </c>
      <c r="AB444" s="13">
        <v>24910</v>
      </c>
    </row>
    <row r="445" spans="1:28" x14ac:dyDescent="0.25">
      <c r="A445" s="2">
        <v>444</v>
      </c>
      <c r="B445" s="3" t="s">
        <v>342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3">
        <v>0</v>
      </c>
      <c r="K445" s="13">
        <v>0</v>
      </c>
      <c r="L445" s="13">
        <v>0</v>
      </c>
      <c r="M445" s="31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23">
        <v>0</v>
      </c>
      <c r="AA445" s="13">
        <v>0</v>
      </c>
      <c r="AB445" s="13">
        <v>0</v>
      </c>
    </row>
    <row r="446" spans="1:28" x14ac:dyDescent="0.25">
      <c r="A446" s="2">
        <v>445</v>
      </c>
      <c r="B446" s="3" t="s">
        <v>343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3">
        <v>0</v>
      </c>
      <c r="K446" s="13">
        <v>0</v>
      </c>
      <c r="L446" s="13">
        <v>0</v>
      </c>
      <c r="M446" s="31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3348</v>
      </c>
      <c r="X446" s="13">
        <v>0</v>
      </c>
      <c r="Y446" s="13">
        <v>48520</v>
      </c>
      <c r="Z446" s="23">
        <v>74.09</v>
      </c>
      <c r="AA446" s="13">
        <v>0</v>
      </c>
      <c r="AB446" s="13">
        <v>24910</v>
      </c>
    </row>
    <row r="447" spans="1:28" x14ac:dyDescent="0.25">
      <c r="A447" s="2">
        <v>446</v>
      </c>
      <c r="B447" s="3" t="s">
        <v>344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3">
        <v>0</v>
      </c>
      <c r="K447" s="13">
        <v>0</v>
      </c>
      <c r="L447" s="13">
        <v>0</v>
      </c>
      <c r="M447" s="31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41520</v>
      </c>
      <c r="Z447" s="23">
        <v>0</v>
      </c>
      <c r="AA447" s="13">
        <v>0</v>
      </c>
      <c r="AB447" s="13">
        <v>0</v>
      </c>
    </row>
    <row r="448" spans="1:28" x14ac:dyDescent="0.25">
      <c r="A448" s="2">
        <v>447</v>
      </c>
      <c r="B448" s="3" t="s">
        <v>345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16800</v>
      </c>
      <c r="J448" s="13">
        <v>15955</v>
      </c>
      <c r="K448" s="13">
        <v>15450</v>
      </c>
      <c r="L448" s="13">
        <v>23200</v>
      </c>
      <c r="M448" s="31">
        <v>25200</v>
      </c>
      <c r="N448" s="13">
        <v>0</v>
      </c>
      <c r="O448" s="13">
        <v>0</v>
      </c>
      <c r="P448" s="13">
        <v>0</v>
      </c>
      <c r="Q448" s="13">
        <v>1674</v>
      </c>
      <c r="R448" s="13">
        <v>1674</v>
      </c>
      <c r="S448" s="13">
        <v>1674</v>
      </c>
      <c r="T448" s="13">
        <v>1674</v>
      </c>
      <c r="U448" s="13">
        <v>1674</v>
      </c>
      <c r="V448" s="13">
        <v>1674</v>
      </c>
      <c r="W448" s="13">
        <v>3348</v>
      </c>
      <c r="X448" s="13">
        <v>0</v>
      </c>
      <c r="Y448" s="13">
        <v>48520</v>
      </c>
      <c r="Z448" s="23">
        <v>0</v>
      </c>
      <c r="AA448" s="13">
        <v>14100</v>
      </c>
      <c r="AB448" s="13">
        <v>24910</v>
      </c>
    </row>
    <row r="449" spans="1:28" x14ac:dyDescent="0.25">
      <c r="A449" s="2">
        <v>448</v>
      </c>
      <c r="B449" s="5" t="s">
        <v>346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3">
        <v>0</v>
      </c>
      <c r="K449" s="13">
        <v>0</v>
      </c>
      <c r="L449" s="13">
        <v>0</v>
      </c>
      <c r="M449" s="31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48520</v>
      </c>
      <c r="Z449" s="23">
        <v>0</v>
      </c>
      <c r="AA449" s="13">
        <v>0</v>
      </c>
      <c r="AB449" s="13">
        <v>12500</v>
      </c>
    </row>
    <row r="450" spans="1:28" x14ac:dyDescent="0.25">
      <c r="A450" s="2">
        <v>449</v>
      </c>
      <c r="B450" s="3" t="s">
        <v>680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3">
        <v>0</v>
      </c>
      <c r="K450" s="13">
        <v>0</v>
      </c>
      <c r="L450" s="13">
        <v>0</v>
      </c>
      <c r="M450" s="31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48520</v>
      </c>
      <c r="Z450" s="23">
        <v>0</v>
      </c>
      <c r="AA450" s="13">
        <v>0</v>
      </c>
      <c r="AB450" s="13">
        <v>0</v>
      </c>
    </row>
    <row r="451" spans="1:28" x14ac:dyDescent="0.25">
      <c r="A451" s="2">
        <v>450</v>
      </c>
      <c r="B451" s="3" t="s">
        <v>347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3">
        <v>0</v>
      </c>
      <c r="K451" s="13">
        <v>0</v>
      </c>
      <c r="L451" s="13">
        <v>0</v>
      </c>
      <c r="M451" s="31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23">
        <f>6364.64-4924</f>
        <v>1440.6400000000003</v>
      </c>
      <c r="AA451" s="13">
        <v>0</v>
      </c>
      <c r="AB451" s="13">
        <v>0</v>
      </c>
    </row>
    <row r="452" spans="1:28" x14ac:dyDescent="0.25">
      <c r="A452" s="2">
        <v>451</v>
      </c>
      <c r="B452" s="3" t="s">
        <v>348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3">
        <v>0</v>
      </c>
      <c r="K452" s="13">
        <f>15450-14120</f>
        <v>1330</v>
      </c>
      <c r="L452" s="13">
        <v>23200</v>
      </c>
      <c r="M452" s="31">
        <v>25200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1674</v>
      </c>
      <c r="V452" s="13">
        <v>1674</v>
      </c>
      <c r="W452" s="13">
        <v>3348</v>
      </c>
      <c r="X452" s="13">
        <v>19400</v>
      </c>
      <c r="Y452" s="13">
        <v>48520</v>
      </c>
      <c r="Z452" s="23">
        <v>0</v>
      </c>
      <c r="AA452" s="13">
        <v>14100</v>
      </c>
      <c r="AB452" s="13">
        <v>24910</v>
      </c>
    </row>
    <row r="453" spans="1:28" x14ac:dyDescent="0.25">
      <c r="A453" s="2">
        <v>452</v>
      </c>
      <c r="B453" s="27" t="s">
        <v>639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3">
        <v>0</v>
      </c>
      <c r="K453" s="13">
        <f>15450-14120</f>
        <v>1330</v>
      </c>
      <c r="L453" s="13">
        <v>23200</v>
      </c>
      <c r="M453" s="31">
        <v>25200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1674</v>
      </c>
      <c r="T453" s="13">
        <v>1674</v>
      </c>
      <c r="U453" s="13">
        <v>1674</v>
      </c>
      <c r="V453" s="13">
        <v>1674</v>
      </c>
      <c r="W453" s="13">
        <v>3348</v>
      </c>
      <c r="X453" s="13">
        <v>19400</v>
      </c>
      <c r="Y453" s="13">
        <v>48520</v>
      </c>
      <c r="Z453" s="23">
        <v>0</v>
      </c>
      <c r="AA453" s="13">
        <v>14100</v>
      </c>
      <c r="AB453" s="13">
        <v>24910</v>
      </c>
    </row>
    <row r="454" spans="1:28" x14ac:dyDescent="0.25">
      <c r="A454" s="2">
        <v>453</v>
      </c>
      <c r="B454" s="3" t="s">
        <v>349</v>
      </c>
      <c r="C454" s="12">
        <v>0</v>
      </c>
      <c r="D454" s="12">
        <v>0</v>
      </c>
      <c r="E454" s="12">
        <v>10900</v>
      </c>
      <c r="F454" s="12">
        <v>10900</v>
      </c>
      <c r="G454" s="12">
        <v>17250</v>
      </c>
      <c r="H454" s="12">
        <v>17250</v>
      </c>
      <c r="I454" s="12">
        <v>16800</v>
      </c>
      <c r="J454" s="13">
        <v>15955</v>
      </c>
      <c r="K454" s="13">
        <v>15450</v>
      </c>
      <c r="L454" s="13">
        <v>23200</v>
      </c>
      <c r="M454" s="31">
        <v>25200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1674</v>
      </c>
      <c r="T454" s="13">
        <v>1674</v>
      </c>
      <c r="U454" s="13">
        <v>1674</v>
      </c>
      <c r="V454" s="13">
        <v>1674</v>
      </c>
      <c r="W454" s="13">
        <v>3348</v>
      </c>
      <c r="X454" s="13">
        <v>19400</v>
      </c>
      <c r="Y454" s="13">
        <v>48520</v>
      </c>
      <c r="Z454" s="23">
        <v>0</v>
      </c>
      <c r="AA454" s="13">
        <v>14100</v>
      </c>
      <c r="AB454" s="13">
        <v>24910</v>
      </c>
    </row>
    <row r="455" spans="1:28" x14ac:dyDescent="0.25">
      <c r="A455" s="2">
        <v>454</v>
      </c>
      <c r="B455" s="3" t="s">
        <v>350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3">
        <v>0</v>
      </c>
      <c r="K455" s="13">
        <v>0</v>
      </c>
      <c r="L455" s="13">
        <v>0</v>
      </c>
      <c r="M455" s="31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23">
        <v>0</v>
      </c>
      <c r="AA455" s="13">
        <v>0</v>
      </c>
      <c r="AB455" s="13">
        <v>24910</v>
      </c>
    </row>
    <row r="456" spans="1:28" x14ac:dyDescent="0.25">
      <c r="A456" s="2">
        <v>455</v>
      </c>
      <c r="B456" s="3" t="s">
        <v>351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3">
        <v>0</v>
      </c>
      <c r="K456" s="13">
        <v>0</v>
      </c>
      <c r="L456" s="13">
        <v>0</v>
      </c>
      <c r="M456" s="31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48520</v>
      </c>
      <c r="Z456" s="23">
        <v>0</v>
      </c>
      <c r="AA456" s="13">
        <v>0</v>
      </c>
      <c r="AB456" s="13">
        <v>24910</v>
      </c>
    </row>
    <row r="457" spans="1:28" x14ac:dyDescent="0.25">
      <c r="A457" s="2">
        <v>456</v>
      </c>
      <c r="B457" s="3" t="s">
        <v>352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3">
        <v>0</v>
      </c>
      <c r="K457" s="13">
        <v>0</v>
      </c>
      <c r="L457" s="13">
        <v>0</v>
      </c>
      <c r="M457" s="31">
        <v>25200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1674</v>
      </c>
      <c r="V457" s="13">
        <v>1674</v>
      </c>
      <c r="W457" s="13">
        <v>3348</v>
      </c>
      <c r="X457" s="13">
        <v>0</v>
      </c>
      <c r="Y457" s="13">
        <v>48520</v>
      </c>
      <c r="Z457" s="23">
        <v>0</v>
      </c>
      <c r="AA457" s="13">
        <v>14100</v>
      </c>
      <c r="AB457" s="13">
        <v>24910</v>
      </c>
    </row>
    <row r="458" spans="1:28" x14ac:dyDescent="0.25">
      <c r="A458" s="2">
        <v>457</v>
      </c>
      <c r="B458" s="3" t="s">
        <v>353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3">
        <v>0</v>
      </c>
      <c r="K458" s="13">
        <v>0</v>
      </c>
      <c r="L458" s="13">
        <v>0</v>
      </c>
      <c r="M458" s="31">
        <v>25200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1674</v>
      </c>
      <c r="V458" s="13">
        <v>1674</v>
      </c>
      <c r="W458" s="13">
        <v>3348</v>
      </c>
      <c r="X458" s="13">
        <v>0</v>
      </c>
      <c r="Y458" s="13">
        <v>48520</v>
      </c>
      <c r="Z458" s="23">
        <v>0</v>
      </c>
      <c r="AA458" s="13">
        <v>14100</v>
      </c>
      <c r="AB458" s="13">
        <v>24910</v>
      </c>
    </row>
    <row r="459" spans="1:28" x14ac:dyDescent="0.25">
      <c r="A459" s="2">
        <v>458</v>
      </c>
      <c r="B459" s="3" t="s">
        <v>354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3">
        <v>15955</v>
      </c>
      <c r="K459" s="13">
        <v>15450</v>
      </c>
      <c r="L459" s="13">
        <v>23200</v>
      </c>
      <c r="M459" s="31">
        <v>25200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1674</v>
      </c>
      <c r="U459" s="13">
        <v>1674</v>
      </c>
      <c r="V459" s="13">
        <v>1674</v>
      </c>
      <c r="W459" s="13">
        <v>3348</v>
      </c>
      <c r="X459" s="13">
        <v>0</v>
      </c>
      <c r="Y459" s="13">
        <v>48520</v>
      </c>
      <c r="Z459" s="23">
        <v>0</v>
      </c>
      <c r="AA459" s="13">
        <v>14100</v>
      </c>
      <c r="AB459" s="13">
        <v>24910</v>
      </c>
    </row>
    <row r="460" spans="1:28" x14ac:dyDescent="0.25">
      <c r="A460" s="2">
        <v>459</v>
      </c>
      <c r="B460" s="3" t="s">
        <v>354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3">
        <v>15955</v>
      </c>
      <c r="K460" s="13">
        <v>15450</v>
      </c>
      <c r="L460" s="13">
        <v>23200</v>
      </c>
      <c r="M460" s="31">
        <v>25200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1674</v>
      </c>
      <c r="U460" s="13">
        <v>1674</v>
      </c>
      <c r="V460" s="13">
        <v>1674</v>
      </c>
      <c r="W460" s="13">
        <v>3348</v>
      </c>
      <c r="X460" s="13">
        <v>0</v>
      </c>
      <c r="Y460" s="13">
        <v>48520</v>
      </c>
      <c r="Z460" s="23">
        <v>0</v>
      </c>
      <c r="AA460" s="13">
        <v>14100</v>
      </c>
      <c r="AB460" s="13">
        <v>24910</v>
      </c>
    </row>
    <row r="461" spans="1:28" x14ac:dyDescent="0.25">
      <c r="A461" s="2">
        <v>460</v>
      </c>
      <c r="B461" s="3"/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3">
        <v>0</v>
      </c>
      <c r="K461" s="13">
        <v>0</v>
      </c>
      <c r="L461" s="13">
        <v>0</v>
      </c>
      <c r="M461" s="31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</row>
    <row r="462" spans="1:28" x14ac:dyDescent="0.25">
      <c r="A462" s="2">
        <v>461</v>
      </c>
      <c r="B462" s="3" t="s">
        <v>650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3">
        <v>0</v>
      </c>
      <c r="K462" s="13">
        <v>0</v>
      </c>
      <c r="L462" s="13">
        <v>0</v>
      </c>
      <c r="M462" s="31">
        <v>25200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3348</v>
      </c>
      <c r="X462" s="13">
        <v>0</v>
      </c>
      <c r="Y462" s="13">
        <v>48520</v>
      </c>
      <c r="Z462" s="23">
        <v>0</v>
      </c>
      <c r="AA462" s="13">
        <v>14100</v>
      </c>
      <c r="AB462" s="13">
        <v>24910</v>
      </c>
    </row>
    <row r="463" spans="1:28" x14ac:dyDescent="0.25">
      <c r="A463" s="2">
        <v>462</v>
      </c>
      <c r="B463" s="3" t="s">
        <v>355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3">
        <v>0</v>
      </c>
      <c r="K463" s="13">
        <v>0</v>
      </c>
      <c r="L463" s="13">
        <v>0</v>
      </c>
      <c r="M463" s="31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48520</v>
      </c>
      <c r="Z463" s="23">
        <v>0</v>
      </c>
      <c r="AA463" s="13">
        <v>0</v>
      </c>
      <c r="AB463" s="13">
        <v>24910</v>
      </c>
    </row>
    <row r="464" spans="1:28" x14ac:dyDescent="0.25">
      <c r="A464" s="2">
        <v>463</v>
      </c>
      <c r="B464" s="3" t="s">
        <v>356</v>
      </c>
      <c r="C464" s="12">
        <v>0</v>
      </c>
      <c r="D464" s="12">
        <v>0</v>
      </c>
      <c r="E464" s="12">
        <v>10900</v>
      </c>
      <c r="F464" s="12">
        <v>10900</v>
      </c>
      <c r="G464" s="12">
        <v>17250</v>
      </c>
      <c r="H464" s="12">
        <v>17250</v>
      </c>
      <c r="I464" s="12">
        <v>16800</v>
      </c>
      <c r="J464" s="13">
        <v>15955</v>
      </c>
      <c r="K464" s="13">
        <v>15450</v>
      </c>
      <c r="L464" s="13">
        <v>23200</v>
      </c>
      <c r="M464" s="31">
        <v>25200</v>
      </c>
      <c r="N464" s="13">
        <v>0</v>
      </c>
      <c r="O464" s="13">
        <v>1674</v>
      </c>
      <c r="P464" s="13">
        <v>1674</v>
      </c>
      <c r="Q464" s="13">
        <v>1674</v>
      </c>
      <c r="R464" s="13">
        <v>1674</v>
      </c>
      <c r="S464" s="13">
        <v>1674</v>
      </c>
      <c r="T464" s="13">
        <v>1674</v>
      </c>
      <c r="U464" s="13">
        <v>1674</v>
      </c>
      <c r="V464" s="13">
        <v>1674</v>
      </c>
      <c r="W464" s="13">
        <v>3348</v>
      </c>
      <c r="X464" s="13">
        <v>0</v>
      </c>
      <c r="Y464" s="13">
        <v>48520</v>
      </c>
      <c r="Z464" s="23">
        <v>0</v>
      </c>
      <c r="AA464" s="13">
        <v>14100</v>
      </c>
      <c r="AB464" s="13">
        <v>24910</v>
      </c>
    </row>
    <row r="465" spans="1:29" x14ac:dyDescent="0.25">
      <c r="A465" s="2">
        <v>464</v>
      </c>
      <c r="B465" s="3" t="s">
        <v>357</v>
      </c>
      <c r="C465" s="12">
        <v>0</v>
      </c>
      <c r="D465" s="12">
        <v>0</v>
      </c>
      <c r="E465" s="12">
        <v>10900</v>
      </c>
      <c r="F465" s="12">
        <v>10900</v>
      </c>
      <c r="G465" s="12">
        <v>17250</v>
      </c>
      <c r="H465" s="12">
        <v>17250</v>
      </c>
      <c r="I465" s="12">
        <v>16800</v>
      </c>
      <c r="J465" s="13">
        <v>15955</v>
      </c>
      <c r="K465" s="13">
        <v>15450</v>
      </c>
      <c r="L465" s="13">
        <v>23200</v>
      </c>
      <c r="M465" s="31">
        <v>25200</v>
      </c>
      <c r="N465" s="13">
        <v>0</v>
      </c>
      <c r="O465" s="13">
        <v>1674</v>
      </c>
      <c r="P465" s="13">
        <v>1674</v>
      </c>
      <c r="Q465" s="13">
        <v>1674</v>
      </c>
      <c r="R465" s="13">
        <v>1674</v>
      </c>
      <c r="S465" s="13">
        <v>1674</v>
      </c>
      <c r="T465" s="13">
        <v>1674</v>
      </c>
      <c r="U465" s="13">
        <v>1674</v>
      </c>
      <c r="V465" s="13">
        <v>1674</v>
      </c>
      <c r="W465" s="13">
        <v>3348</v>
      </c>
      <c r="X465" s="13">
        <v>0</v>
      </c>
      <c r="Y465" s="13">
        <v>48520</v>
      </c>
      <c r="Z465" s="23">
        <v>0</v>
      </c>
      <c r="AA465" s="13">
        <v>14100</v>
      </c>
      <c r="AB465" s="13">
        <v>24910</v>
      </c>
    </row>
    <row r="466" spans="1:29" x14ac:dyDescent="0.25">
      <c r="A466" s="2">
        <v>465</v>
      </c>
      <c r="B466" s="3" t="s">
        <v>357</v>
      </c>
      <c r="C466" s="12">
        <v>0</v>
      </c>
      <c r="D466" s="12">
        <v>0</v>
      </c>
      <c r="E466" s="12">
        <v>10900</v>
      </c>
      <c r="F466" s="12">
        <v>10900</v>
      </c>
      <c r="G466" s="12">
        <v>17250</v>
      </c>
      <c r="H466" s="12">
        <v>17250</v>
      </c>
      <c r="I466" s="12">
        <v>16800</v>
      </c>
      <c r="J466" s="13">
        <v>15955</v>
      </c>
      <c r="K466" s="13">
        <v>15450</v>
      </c>
      <c r="L466" s="13">
        <v>23200</v>
      </c>
      <c r="M466" s="31">
        <v>25200</v>
      </c>
      <c r="N466" s="13">
        <v>0</v>
      </c>
      <c r="O466" s="13">
        <v>1674</v>
      </c>
      <c r="P466" s="13">
        <v>1674</v>
      </c>
      <c r="Q466" s="13">
        <v>1674</v>
      </c>
      <c r="R466" s="13">
        <v>1674</v>
      </c>
      <c r="S466" s="13">
        <v>1674</v>
      </c>
      <c r="T466" s="13">
        <v>1674</v>
      </c>
      <c r="U466" s="13">
        <v>1674</v>
      </c>
      <c r="V466" s="13">
        <v>1674</v>
      </c>
      <c r="W466" s="13">
        <v>3348</v>
      </c>
      <c r="X466" s="13">
        <v>0</v>
      </c>
      <c r="Y466" s="13">
        <v>48520</v>
      </c>
      <c r="Z466" s="23">
        <v>0</v>
      </c>
      <c r="AA466" s="13">
        <v>14100</v>
      </c>
      <c r="AB466" s="13">
        <v>24910</v>
      </c>
    </row>
    <row r="467" spans="1:29" x14ac:dyDescent="0.25">
      <c r="A467" s="2">
        <v>466</v>
      </c>
      <c r="B467" s="3"/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31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3">
        <v>0</v>
      </c>
      <c r="X467" s="12">
        <v>0</v>
      </c>
      <c r="Y467" s="12">
        <v>0</v>
      </c>
      <c r="Z467" s="12">
        <v>0</v>
      </c>
      <c r="AA467" s="12">
        <v>0</v>
      </c>
      <c r="AB467" s="13">
        <v>0</v>
      </c>
      <c r="AC467" s="45"/>
    </row>
    <row r="468" spans="1:29" x14ac:dyDescent="0.25">
      <c r="A468" s="2">
        <v>467</v>
      </c>
      <c r="B468" s="3" t="s">
        <v>358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3">
        <v>0</v>
      </c>
      <c r="K468" s="13">
        <v>0</v>
      </c>
      <c r="L468" s="13">
        <v>0</v>
      </c>
      <c r="M468" s="31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48520</v>
      </c>
      <c r="Z468" s="23">
        <v>0</v>
      </c>
      <c r="AA468" s="13">
        <v>0</v>
      </c>
      <c r="AB468" s="13">
        <v>0</v>
      </c>
    </row>
    <row r="469" spans="1:29" x14ac:dyDescent="0.25">
      <c r="A469" s="2">
        <v>468</v>
      </c>
      <c r="B469" s="3" t="s">
        <v>359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3">
        <v>0</v>
      </c>
      <c r="K469" s="13">
        <v>0</v>
      </c>
      <c r="L469" s="13">
        <v>200</v>
      </c>
      <c r="M469" s="31">
        <v>25200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1674</v>
      </c>
      <c r="V469" s="13">
        <v>1674</v>
      </c>
      <c r="W469" s="13">
        <v>3348</v>
      </c>
      <c r="X469" s="13">
        <v>0</v>
      </c>
      <c r="Y469" s="13">
        <v>48520</v>
      </c>
      <c r="Z469" s="23">
        <v>0</v>
      </c>
      <c r="AA469" s="13">
        <v>14100</v>
      </c>
      <c r="AB469" s="13">
        <v>24910</v>
      </c>
    </row>
    <row r="470" spans="1:29" x14ac:dyDescent="0.25">
      <c r="A470" s="2">
        <v>469</v>
      </c>
      <c r="B470" s="3" t="s">
        <v>360</v>
      </c>
      <c r="C470" s="12">
        <v>16700</v>
      </c>
      <c r="D470" s="12">
        <v>15900</v>
      </c>
      <c r="E470" s="12">
        <v>10900</v>
      </c>
      <c r="F470" s="12">
        <v>10900</v>
      </c>
      <c r="G470" s="12">
        <v>17250</v>
      </c>
      <c r="H470" s="12">
        <v>17250</v>
      </c>
      <c r="I470" s="12">
        <v>16800</v>
      </c>
      <c r="J470" s="13">
        <v>15955</v>
      </c>
      <c r="K470" s="13">
        <v>15450</v>
      </c>
      <c r="L470" s="13">
        <v>23200</v>
      </c>
      <c r="M470" s="31">
        <v>25200</v>
      </c>
      <c r="N470" s="13">
        <v>2214</v>
      </c>
      <c r="O470" s="13">
        <v>1674</v>
      </c>
      <c r="P470" s="13">
        <v>1674</v>
      </c>
      <c r="Q470" s="13">
        <v>1674</v>
      </c>
      <c r="R470" s="13">
        <v>1674</v>
      </c>
      <c r="S470" s="13">
        <v>1674</v>
      </c>
      <c r="T470" s="13">
        <v>1674</v>
      </c>
      <c r="U470" s="13">
        <v>1674</v>
      </c>
      <c r="V470" s="13">
        <v>1674</v>
      </c>
      <c r="W470" s="13">
        <v>3348</v>
      </c>
      <c r="X470" s="13">
        <v>19400</v>
      </c>
      <c r="Y470" s="13">
        <v>48520</v>
      </c>
      <c r="Z470" s="23">
        <v>0</v>
      </c>
      <c r="AA470" s="13">
        <v>14100</v>
      </c>
      <c r="AB470" s="13">
        <v>24910</v>
      </c>
    </row>
    <row r="471" spans="1:29" x14ac:dyDescent="0.25">
      <c r="A471" s="2">
        <v>470</v>
      </c>
      <c r="B471" s="3" t="s">
        <v>361</v>
      </c>
      <c r="C471" s="12">
        <v>0</v>
      </c>
      <c r="D471" s="12">
        <v>15900</v>
      </c>
      <c r="E471" s="12">
        <v>10900</v>
      </c>
      <c r="F471" s="12">
        <v>10900</v>
      </c>
      <c r="G471" s="12">
        <v>17250</v>
      </c>
      <c r="H471" s="12">
        <v>17250</v>
      </c>
      <c r="I471" s="12">
        <v>16800</v>
      </c>
      <c r="J471" s="13">
        <v>15955</v>
      </c>
      <c r="K471" s="13">
        <v>15450</v>
      </c>
      <c r="L471" s="13">
        <v>23200</v>
      </c>
      <c r="M471" s="31">
        <v>25200</v>
      </c>
      <c r="N471" s="13">
        <v>2214</v>
      </c>
      <c r="O471" s="13">
        <v>1674</v>
      </c>
      <c r="P471" s="13">
        <v>1674</v>
      </c>
      <c r="Q471" s="13">
        <v>1674</v>
      </c>
      <c r="R471" s="13">
        <v>1674</v>
      </c>
      <c r="S471" s="13">
        <v>1674</v>
      </c>
      <c r="T471" s="13">
        <v>1674</v>
      </c>
      <c r="U471" s="13">
        <v>1674</v>
      </c>
      <c r="V471" s="13">
        <v>1674</v>
      </c>
      <c r="W471" s="13">
        <v>3348</v>
      </c>
      <c r="X471" s="13">
        <v>19400</v>
      </c>
      <c r="Y471" s="13">
        <v>48520</v>
      </c>
      <c r="Z471" s="23">
        <v>0</v>
      </c>
      <c r="AA471" s="13">
        <v>14100</v>
      </c>
      <c r="AB471" s="13">
        <v>24910</v>
      </c>
    </row>
    <row r="472" spans="1:29" x14ac:dyDescent="0.25">
      <c r="A472" s="2">
        <v>471</v>
      </c>
      <c r="B472" s="3" t="s">
        <v>362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3">
        <v>0</v>
      </c>
      <c r="K472" s="13">
        <v>0</v>
      </c>
      <c r="L472" s="13">
        <v>0</v>
      </c>
      <c r="M472" s="31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23">
        <v>0</v>
      </c>
      <c r="AA472" s="13">
        <v>0</v>
      </c>
      <c r="AB472" s="13">
        <v>0</v>
      </c>
    </row>
    <row r="473" spans="1:29" x14ac:dyDescent="0.25">
      <c r="A473" s="2">
        <v>472</v>
      </c>
      <c r="B473" s="3" t="s">
        <v>363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3">
        <v>0</v>
      </c>
      <c r="K473" s="13">
        <v>0</v>
      </c>
      <c r="L473" s="13">
        <v>0</v>
      </c>
      <c r="M473" s="31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41520</v>
      </c>
      <c r="Z473" s="23">
        <v>0</v>
      </c>
      <c r="AA473" s="13">
        <v>0</v>
      </c>
      <c r="AB473" s="13">
        <v>24910</v>
      </c>
    </row>
    <row r="474" spans="1:29" x14ac:dyDescent="0.25">
      <c r="A474" s="2">
        <v>473</v>
      </c>
      <c r="B474" s="3" t="s">
        <v>632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3">
        <v>0</v>
      </c>
      <c r="K474" s="13">
        <v>0</v>
      </c>
      <c r="L474" s="13">
        <v>0</v>
      </c>
      <c r="M474" s="31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3348</v>
      </c>
      <c r="X474" s="13">
        <v>0</v>
      </c>
      <c r="Y474" s="13">
        <v>0</v>
      </c>
      <c r="Z474" s="23">
        <v>0</v>
      </c>
      <c r="AA474" s="13">
        <v>0</v>
      </c>
      <c r="AB474" s="13">
        <v>12410</v>
      </c>
    </row>
    <row r="475" spans="1:29" x14ac:dyDescent="0.25">
      <c r="A475" s="2">
        <v>474</v>
      </c>
      <c r="B475" s="3" t="s">
        <v>364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3">
        <v>0</v>
      </c>
      <c r="K475" s="13">
        <v>15450</v>
      </c>
      <c r="L475" s="13">
        <v>23200</v>
      </c>
      <c r="M475" s="31">
        <v>25200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1674</v>
      </c>
      <c r="V475" s="13">
        <v>1674</v>
      </c>
      <c r="W475" s="13">
        <v>3348</v>
      </c>
      <c r="X475" s="13">
        <v>0</v>
      </c>
      <c r="Y475" s="13">
        <v>48520</v>
      </c>
      <c r="Z475" s="23">
        <v>0</v>
      </c>
      <c r="AA475" s="13">
        <v>14100</v>
      </c>
      <c r="AB475" s="13">
        <v>24910</v>
      </c>
    </row>
    <row r="476" spans="1:29" x14ac:dyDescent="0.25">
      <c r="A476" s="2">
        <v>475</v>
      </c>
      <c r="B476" s="3" t="s">
        <v>365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3">
        <v>0</v>
      </c>
      <c r="K476" s="13">
        <v>0</v>
      </c>
      <c r="L476" s="13">
        <v>0</v>
      </c>
      <c r="M476" s="31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23">
        <v>0</v>
      </c>
      <c r="AA476" s="13">
        <v>0</v>
      </c>
      <c r="AB476" s="13">
        <v>24910</v>
      </c>
    </row>
    <row r="477" spans="1:29" x14ac:dyDescent="0.25">
      <c r="A477" s="2">
        <v>476</v>
      </c>
      <c r="B477" s="3" t="s">
        <v>366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3">
        <v>0</v>
      </c>
      <c r="K477" s="13">
        <v>0</v>
      </c>
      <c r="L477" s="13">
        <v>0</v>
      </c>
      <c r="M477" s="31">
        <v>12600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48520</v>
      </c>
      <c r="Z477" s="23">
        <v>0</v>
      </c>
      <c r="AA477" s="13">
        <v>0</v>
      </c>
      <c r="AB477" s="13">
        <v>0</v>
      </c>
    </row>
    <row r="478" spans="1:29" x14ac:dyDescent="0.25">
      <c r="A478" s="2">
        <v>477</v>
      </c>
      <c r="B478" s="3" t="s">
        <v>367</v>
      </c>
      <c r="C478" s="12">
        <v>16700</v>
      </c>
      <c r="D478" s="12">
        <v>15900</v>
      </c>
      <c r="E478" s="12">
        <v>10900</v>
      </c>
      <c r="F478" s="12">
        <v>10900</v>
      </c>
      <c r="G478" s="12">
        <v>17250</v>
      </c>
      <c r="H478" s="12">
        <v>17250</v>
      </c>
      <c r="I478" s="12">
        <v>16800</v>
      </c>
      <c r="J478" s="13">
        <v>15955</v>
      </c>
      <c r="K478" s="13">
        <v>15450</v>
      </c>
      <c r="L478" s="13">
        <v>23200</v>
      </c>
      <c r="M478" s="31">
        <v>25200</v>
      </c>
      <c r="N478" s="13">
        <v>2214</v>
      </c>
      <c r="O478" s="13">
        <v>1674</v>
      </c>
      <c r="P478" s="13">
        <v>1674</v>
      </c>
      <c r="Q478" s="13">
        <v>1674</v>
      </c>
      <c r="R478" s="13">
        <v>1674</v>
      </c>
      <c r="S478" s="13">
        <v>1674</v>
      </c>
      <c r="T478" s="13">
        <v>1674</v>
      </c>
      <c r="U478" s="13">
        <v>1674</v>
      </c>
      <c r="V478" s="13">
        <v>1674</v>
      </c>
      <c r="W478" s="13">
        <v>3348</v>
      </c>
      <c r="X478" s="13">
        <v>19400</v>
      </c>
      <c r="Y478" s="13">
        <v>48520</v>
      </c>
      <c r="Z478" s="23">
        <v>0</v>
      </c>
      <c r="AA478" s="13">
        <v>14100</v>
      </c>
      <c r="AB478" s="13">
        <v>24910</v>
      </c>
    </row>
    <row r="479" spans="1:29" x14ac:dyDescent="0.25">
      <c r="A479" s="2">
        <v>478</v>
      </c>
      <c r="B479" s="3"/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3">
        <v>0</v>
      </c>
      <c r="K479" s="13">
        <v>0</v>
      </c>
      <c r="L479" s="13">
        <v>0</v>
      </c>
      <c r="M479" s="31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</row>
    <row r="480" spans="1:29" x14ac:dyDescent="0.25">
      <c r="A480" s="2">
        <v>479</v>
      </c>
      <c r="B480" s="3" t="s">
        <v>368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3">
        <v>0</v>
      </c>
      <c r="K480" s="13">
        <v>0</v>
      </c>
      <c r="L480" s="13">
        <v>0</v>
      </c>
      <c r="M480" s="31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3348</v>
      </c>
      <c r="X480" s="13">
        <v>0</v>
      </c>
      <c r="Y480" s="13">
        <v>48520</v>
      </c>
      <c r="Z480" s="23">
        <v>0</v>
      </c>
      <c r="AA480" s="13">
        <v>0</v>
      </c>
      <c r="AB480" s="13">
        <v>0</v>
      </c>
    </row>
    <row r="481" spans="1:28" x14ac:dyDescent="0.25">
      <c r="A481" s="2">
        <v>480</v>
      </c>
      <c r="B481" s="5" t="s">
        <v>369</v>
      </c>
      <c r="C481" s="12">
        <v>0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3">
        <v>0</v>
      </c>
      <c r="K481" s="13">
        <v>15450</v>
      </c>
      <c r="L481" s="13">
        <v>23200</v>
      </c>
      <c r="M481" s="31">
        <v>25200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1674</v>
      </c>
      <c r="V481" s="13">
        <v>1674</v>
      </c>
      <c r="W481" s="13">
        <v>3348</v>
      </c>
      <c r="X481" s="13">
        <v>0</v>
      </c>
      <c r="Y481" s="13">
        <v>48520</v>
      </c>
      <c r="Z481" s="23">
        <v>0</v>
      </c>
      <c r="AA481" s="13">
        <v>0</v>
      </c>
      <c r="AB481" s="13">
        <v>24910</v>
      </c>
    </row>
    <row r="482" spans="1:28" x14ac:dyDescent="0.25">
      <c r="A482" s="2">
        <v>481</v>
      </c>
      <c r="B482" s="3"/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3">
        <v>0</v>
      </c>
      <c r="K482" s="13">
        <v>0</v>
      </c>
      <c r="L482" s="13">
        <v>0</v>
      </c>
      <c r="M482" s="31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</row>
    <row r="483" spans="1:28" x14ac:dyDescent="0.25">
      <c r="A483" s="2">
        <v>482</v>
      </c>
      <c r="B483" s="3" t="s">
        <v>370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3">
        <v>0</v>
      </c>
      <c r="K483" s="13">
        <v>0</v>
      </c>
      <c r="L483" s="13">
        <v>0</v>
      </c>
      <c r="M483" s="31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23">
        <v>0</v>
      </c>
      <c r="AA483" s="13">
        <v>0</v>
      </c>
      <c r="AB483" s="13">
        <v>24910</v>
      </c>
    </row>
    <row r="484" spans="1:28" x14ac:dyDescent="0.25">
      <c r="A484" s="2">
        <v>483</v>
      </c>
      <c r="B484" s="3" t="s">
        <v>371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3">
        <v>0</v>
      </c>
      <c r="K484" s="20">
        <v>0</v>
      </c>
      <c r="L484" s="13">
        <v>0</v>
      </c>
      <c r="M484" s="31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23">
        <v>3087.66</v>
      </c>
      <c r="AA484" s="13">
        <v>0</v>
      </c>
      <c r="AB484" s="13">
        <v>24910</v>
      </c>
    </row>
    <row r="485" spans="1:28" x14ac:dyDescent="0.25">
      <c r="A485" s="2">
        <v>484</v>
      </c>
      <c r="B485" s="3" t="s">
        <v>372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3">
        <v>0</v>
      </c>
      <c r="K485" s="13">
        <v>0</v>
      </c>
      <c r="L485" s="13">
        <v>0</v>
      </c>
      <c r="M485" s="31">
        <v>25200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1674</v>
      </c>
      <c r="X485" s="13">
        <v>0</v>
      </c>
      <c r="Y485" s="13">
        <v>48520</v>
      </c>
      <c r="Z485" s="23">
        <v>0</v>
      </c>
      <c r="AA485" s="13">
        <v>0</v>
      </c>
      <c r="AB485" s="13">
        <v>24910</v>
      </c>
    </row>
    <row r="486" spans="1:28" x14ac:dyDescent="0.25">
      <c r="A486" s="2">
        <v>485</v>
      </c>
      <c r="B486" s="3" t="s">
        <v>373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3">
        <v>0</v>
      </c>
      <c r="K486" s="13">
        <v>0</v>
      </c>
      <c r="L486" s="13">
        <v>23200</v>
      </c>
      <c r="M486" s="31">
        <v>25200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1674</v>
      </c>
      <c r="W486" s="13">
        <v>3348</v>
      </c>
      <c r="X486" s="13">
        <v>0</v>
      </c>
      <c r="Y486" s="13">
        <v>48520</v>
      </c>
      <c r="Z486" s="23">
        <v>0</v>
      </c>
      <c r="AA486" s="13">
        <v>14100</v>
      </c>
      <c r="AB486" s="13">
        <v>24910</v>
      </c>
    </row>
    <row r="487" spans="1:28" x14ac:dyDescent="0.25">
      <c r="A487" s="2">
        <v>486</v>
      </c>
      <c r="B487" s="3" t="s">
        <v>374</v>
      </c>
      <c r="C487" s="12">
        <v>0</v>
      </c>
      <c r="D487" s="12">
        <v>0</v>
      </c>
      <c r="E487" s="12">
        <v>10900</v>
      </c>
      <c r="F487" s="12">
        <v>10900</v>
      </c>
      <c r="G487" s="12">
        <v>17250</v>
      </c>
      <c r="H487" s="12">
        <v>17250</v>
      </c>
      <c r="I487" s="12">
        <v>16800</v>
      </c>
      <c r="J487" s="13">
        <v>15955</v>
      </c>
      <c r="K487" s="13">
        <v>15450</v>
      </c>
      <c r="L487" s="13">
        <v>23200</v>
      </c>
      <c r="M487" s="31">
        <v>25200</v>
      </c>
      <c r="N487" s="13">
        <v>2214</v>
      </c>
      <c r="O487" s="13">
        <v>1674</v>
      </c>
      <c r="P487" s="13">
        <v>1674</v>
      </c>
      <c r="Q487" s="13">
        <v>1674</v>
      </c>
      <c r="R487" s="13">
        <v>1674</v>
      </c>
      <c r="S487" s="13">
        <v>1674</v>
      </c>
      <c r="T487" s="13">
        <v>1674</v>
      </c>
      <c r="U487" s="13">
        <v>1674</v>
      </c>
      <c r="V487" s="13">
        <v>1674</v>
      </c>
      <c r="W487" s="13">
        <v>3348</v>
      </c>
      <c r="X487" s="13">
        <v>19400</v>
      </c>
      <c r="Y487" s="13">
        <v>48520</v>
      </c>
      <c r="Z487" s="23">
        <v>0</v>
      </c>
      <c r="AA487" s="13">
        <v>14100</v>
      </c>
      <c r="AB487" s="13">
        <v>24910</v>
      </c>
    </row>
    <row r="488" spans="1:28" x14ac:dyDescent="0.25">
      <c r="A488" s="2">
        <v>487</v>
      </c>
      <c r="B488" s="3" t="s">
        <v>375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3">
        <v>0</v>
      </c>
      <c r="K488" s="13">
        <v>0</v>
      </c>
      <c r="L488" s="13">
        <v>0</v>
      </c>
      <c r="M488" s="31">
        <v>25200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1674</v>
      </c>
      <c r="V488" s="13">
        <v>1674</v>
      </c>
      <c r="W488" s="13">
        <v>3348</v>
      </c>
      <c r="X488" s="13">
        <v>0</v>
      </c>
      <c r="Y488" s="13">
        <v>48520</v>
      </c>
      <c r="Z488" s="23">
        <v>0</v>
      </c>
      <c r="AA488" s="13">
        <v>14100</v>
      </c>
      <c r="AB488" s="13">
        <v>24910</v>
      </c>
    </row>
    <row r="489" spans="1:28" x14ac:dyDescent="0.25">
      <c r="A489" s="2">
        <v>488</v>
      </c>
      <c r="B489" s="3"/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3">
        <v>0</v>
      </c>
      <c r="K489" s="13">
        <v>0</v>
      </c>
      <c r="L489" s="13">
        <v>0</v>
      </c>
      <c r="M489" s="31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</row>
    <row r="490" spans="1:28" x14ac:dyDescent="0.25">
      <c r="A490" s="2">
        <v>489</v>
      </c>
      <c r="B490" s="3" t="s">
        <v>376</v>
      </c>
      <c r="C490" s="12">
        <v>0</v>
      </c>
      <c r="D490" s="12">
        <v>0</v>
      </c>
      <c r="E490" s="12">
        <v>10900</v>
      </c>
      <c r="F490" s="12">
        <v>10900</v>
      </c>
      <c r="G490" s="12">
        <v>17250</v>
      </c>
      <c r="H490" s="12">
        <v>17250</v>
      </c>
      <c r="I490" s="12">
        <v>16800</v>
      </c>
      <c r="J490" s="13">
        <v>15955</v>
      </c>
      <c r="K490" s="13">
        <v>15450</v>
      </c>
      <c r="L490" s="13">
        <v>23200</v>
      </c>
      <c r="M490" s="31">
        <v>25200</v>
      </c>
      <c r="N490" s="13">
        <v>2214</v>
      </c>
      <c r="O490" s="13">
        <v>1674</v>
      </c>
      <c r="P490" s="13">
        <v>1674</v>
      </c>
      <c r="Q490" s="13">
        <v>1674</v>
      </c>
      <c r="R490" s="13">
        <v>1674</v>
      </c>
      <c r="S490" s="13">
        <v>1674</v>
      </c>
      <c r="T490" s="13">
        <v>1674</v>
      </c>
      <c r="U490" s="13">
        <v>1674</v>
      </c>
      <c r="V490" s="13">
        <v>1674</v>
      </c>
      <c r="W490" s="13">
        <v>3348</v>
      </c>
      <c r="X490" s="13">
        <v>19400</v>
      </c>
      <c r="Y490" s="13">
        <v>48520</v>
      </c>
      <c r="Z490" s="23">
        <v>0</v>
      </c>
      <c r="AA490" s="13">
        <v>14100</v>
      </c>
      <c r="AB490" s="13">
        <v>24910</v>
      </c>
    </row>
    <row r="491" spans="1:28" x14ac:dyDescent="0.25">
      <c r="A491" s="2">
        <v>490</v>
      </c>
      <c r="B491" s="3" t="s">
        <v>377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17250</v>
      </c>
      <c r="I491" s="12">
        <v>16800</v>
      </c>
      <c r="J491" s="13">
        <v>15955</v>
      </c>
      <c r="K491" s="13">
        <v>15450</v>
      </c>
      <c r="L491" s="13">
        <v>23200</v>
      </c>
      <c r="M491" s="31">
        <v>25200</v>
      </c>
      <c r="N491" s="13">
        <v>2214</v>
      </c>
      <c r="O491" s="13">
        <v>1674</v>
      </c>
      <c r="P491" s="13">
        <v>1674</v>
      </c>
      <c r="Q491" s="13">
        <v>1674</v>
      </c>
      <c r="R491" s="13">
        <v>1674</v>
      </c>
      <c r="S491" s="13">
        <v>1674</v>
      </c>
      <c r="T491" s="13">
        <v>1674</v>
      </c>
      <c r="U491" s="13">
        <v>1674</v>
      </c>
      <c r="V491" s="13">
        <v>1674</v>
      </c>
      <c r="W491" s="13">
        <v>3348</v>
      </c>
      <c r="X491" s="13">
        <v>0</v>
      </c>
      <c r="Y491" s="13">
        <v>48520</v>
      </c>
      <c r="Z491" s="23">
        <v>0</v>
      </c>
      <c r="AA491" s="13">
        <v>14100</v>
      </c>
      <c r="AB491" s="13">
        <v>24910</v>
      </c>
    </row>
    <row r="492" spans="1:28" x14ac:dyDescent="0.25">
      <c r="A492" s="2">
        <v>491</v>
      </c>
      <c r="B492" s="3" t="s">
        <v>378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3">
        <v>0</v>
      </c>
      <c r="K492" s="13">
        <v>0</v>
      </c>
      <c r="L492" s="13">
        <v>0</v>
      </c>
      <c r="M492" s="31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23">
        <v>391.57</v>
      </c>
      <c r="AA492" s="13">
        <v>0</v>
      </c>
      <c r="AB492" s="13">
        <v>0</v>
      </c>
    </row>
    <row r="493" spans="1:28" x14ac:dyDescent="0.25">
      <c r="A493" s="2">
        <v>492</v>
      </c>
      <c r="B493" s="3" t="s">
        <v>379</v>
      </c>
      <c r="C493" s="12">
        <v>0</v>
      </c>
      <c r="D493" s="12">
        <v>0</v>
      </c>
      <c r="E493" s="12">
        <v>10900</v>
      </c>
      <c r="F493" s="12">
        <v>10900</v>
      </c>
      <c r="G493" s="12">
        <v>17250</v>
      </c>
      <c r="H493" s="12">
        <v>17250</v>
      </c>
      <c r="I493" s="12">
        <v>16800</v>
      </c>
      <c r="J493" s="13">
        <v>15955</v>
      </c>
      <c r="K493" s="13">
        <v>15450</v>
      </c>
      <c r="L493" s="13">
        <v>23200</v>
      </c>
      <c r="M493" s="31">
        <v>25200</v>
      </c>
      <c r="N493" s="13">
        <v>2214</v>
      </c>
      <c r="O493" s="13">
        <v>1674</v>
      </c>
      <c r="P493" s="13">
        <v>1674</v>
      </c>
      <c r="Q493" s="13">
        <v>1674</v>
      </c>
      <c r="R493" s="13">
        <v>1674</v>
      </c>
      <c r="S493" s="13">
        <v>1674</v>
      </c>
      <c r="T493" s="13">
        <v>1674</v>
      </c>
      <c r="U493" s="13">
        <v>1674</v>
      </c>
      <c r="V493" s="13">
        <v>1674</v>
      </c>
      <c r="W493" s="13">
        <v>3348</v>
      </c>
      <c r="X493" s="13">
        <v>19400</v>
      </c>
      <c r="Y493" s="13">
        <v>48520</v>
      </c>
      <c r="Z493" s="23">
        <v>0</v>
      </c>
      <c r="AA493" s="13">
        <v>14100</v>
      </c>
      <c r="AB493" s="13">
        <v>24910</v>
      </c>
    </row>
    <row r="494" spans="1:28" x14ac:dyDescent="0.25">
      <c r="A494" s="2">
        <v>493</v>
      </c>
      <c r="B494" s="3"/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3">
        <v>0</v>
      </c>
      <c r="K494" s="13">
        <v>0</v>
      </c>
      <c r="L494" s="13">
        <v>0</v>
      </c>
      <c r="M494" s="31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</row>
    <row r="495" spans="1:28" x14ac:dyDescent="0.25">
      <c r="A495" s="2">
        <v>494</v>
      </c>
      <c r="B495" s="3"/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3">
        <v>0</v>
      </c>
      <c r="K495" s="13">
        <v>0</v>
      </c>
      <c r="L495" s="13">
        <v>0</v>
      </c>
      <c r="M495" s="31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</row>
    <row r="496" spans="1:28" x14ac:dyDescent="0.25">
      <c r="A496" s="2">
        <v>495</v>
      </c>
      <c r="B496" s="3"/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3">
        <v>0</v>
      </c>
      <c r="K496" s="13">
        <v>0</v>
      </c>
      <c r="L496" s="13">
        <v>0</v>
      </c>
      <c r="M496" s="31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23">
        <v>0</v>
      </c>
      <c r="AA496" s="13">
        <v>0</v>
      </c>
      <c r="AB496" s="13">
        <v>0</v>
      </c>
    </row>
    <row r="497" spans="1:28" x14ac:dyDescent="0.25">
      <c r="A497" s="2">
        <v>496</v>
      </c>
      <c r="B497" s="3" t="s">
        <v>380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3">
        <v>0</v>
      </c>
      <c r="K497" s="13">
        <v>0</v>
      </c>
      <c r="L497" s="13">
        <v>0</v>
      </c>
      <c r="M497" s="31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23">
        <v>0</v>
      </c>
      <c r="AA497" s="13">
        <v>0</v>
      </c>
      <c r="AB497" s="13">
        <v>0</v>
      </c>
    </row>
    <row r="498" spans="1:28" x14ac:dyDescent="0.25">
      <c r="A498" s="2">
        <v>497</v>
      </c>
      <c r="B498" s="3" t="s">
        <v>381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3">
        <v>0</v>
      </c>
      <c r="K498" s="13">
        <v>0</v>
      </c>
      <c r="L498" s="13">
        <v>0</v>
      </c>
      <c r="M498" s="31">
        <f>25200-8200-4200-4200</f>
        <v>8600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23">
        <v>0</v>
      </c>
      <c r="AA498" s="13">
        <v>0</v>
      </c>
      <c r="AB498" s="13">
        <v>0</v>
      </c>
    </row>
    <row r="499" spans="1:28" x14ac:dyDescent="0.25">
      <c r="A499" s="2">
        <v>498</v>
      </c>
      <c r="B499" s="3" t="s">
        <v>382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3">
        <v>0</v>
      </c>
      <c r="K499" s="13">
        <v>15450</v>
      </c>
      <c r="L499" s="13">
        <v>23200</v>
      </c>
      <c r="M499" s="31">
        <v>25200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1674</v>
      </c>
      <c r="V499" s="13">
        <v>1674</v>
      </c>
      <c r="W499" s="13">
        <v>3348</v>
      </c>
      <c r="X499" s="13">
        <v>0</v>
      </c>
      <c r="Y499" s="13">
        <v>48520</v>
      </c>
      <c r="Z499" s="23">
        <v>0</v>
      </c>
      <c r="AA499" s="13">
        <v>14100</v>
      </c>
      <c r="AB499" s="13">
        <v>24910</v>
      </c>
    </row>
    <row r="500" spans="1:28" x14ac:dyDescent="0.25">
      <c r="A500" s="2">
        <v>499</v>
      </c>
      <c r="B500" s="3" t="s">
        <v>349</v>
      </c>
      <c r="C500" s="12">
        <v>0</v>
      </c>
      <c r="D500" s="12">
        <v>0</v>
      </c>
      <c r="E500" s="12">
        <v>10900</v>
      </c>
      <c r="F500" s="12">
        <v>10900</v>
      </c>
      <c r="G500" s="12">
        <v>17250</v>
      </c>
      <c r="H500" s="12">
        <v>17250</v>
      </c>
      <c r="I500" s="12">
        <v>16800</v>
      </c>
      <c r="J500" s="13">
        <v>15955</v>
      </c>
      <c r="K500" s="13">
        <v>15450</v>
      </c>
      <c r="L500" s="13">
        <v>23200</v>
      </c>
      <c r="M500" s="31">
        <v>25200</v>
      </c>
      <c r="N500" s="13">
        <v>2214</v>
      </c>
      <c r="O500" s="13">
        <v>1674</v>
      </c>
      <c r="P500" s="13">
        <v>1674</v>
      </c>
      <c r="Q500" s="13">
        <v>1674</v>
      </c>
      <c r="R500" s="13">
        <v>1674</v>
      </c>
      <c r="S500" s="13">
        <v>1674</v>
      </c>
      <c r="T500" s="13">
        <v>1674</v>
      </c>
      <c r="U500" s="13">
        <v>1674</v>
      </c>
      <c r="V500" s="13">
        <v>1674</v>
      </c>
      <c r="W500" s="13">
        <v>3348</v>
      </c>
      <c r="X500" s="13">
        <v>19400</v>
      </c>
      <c r="Y500" s="13">
        <v>48520</v>
      </c>
      <c r="Z500" s="23">
        <v>0</v>
      </c>
      <c r="AA500" s="13">
        <v>14100</v>
      </c>
      <c r="AB500" s="13">
        <v>24910</v>
      </c>
    </row>
    <row r="501" spans="1:28" x14ac:dyDescent="0.25">
      <c r="A501" s="2">
        <v>500</v>
      </c>
      <c r="B501" s="3" t="s">
        <v>349</v>
      </c>
      <c r="C501" s="12">
        <v>0</v>
      </c>
      <c r="D501" s="12">
        <v>0</v>
      </c>
      <c r="E501" s="12">
        <v>10900</v>
      </c>
      <c r="F501" s="12">
        <v>10900</v>
      </c>
      <c r="G501" s="12">
        <v>17250</v>
      </c>
      <c r="H501" s="12">
        <v>17250</v>
      </c>
      <c r="I501" s="12">
        <v>16800</v>
      </c>
      <c r="J501" s="13">
        <v>15955</v>
      </c>
      <c r="K501" s="13">
        <v>15450</v>
      </c>
      <c r="L501" s="13">
        <v>23200</v>
      </c>
      <c r="M501" s="31">
        <v>25200</v>
      </c>
      <c r="N501" s="13">
        <v>2214</v>
      </c>
      <c r="O501" s="13">
        <v>1674</v>
      </c>
      <c r="P501" s="13">
        <v>1674</v>
      </c>
      <c r="Q501" s="13">
        <v>1674</v>
      </c>
      <c r="R501" s="13">
        <v>1674</v>
      </c>
      <c r="S501" s="13">
        <v>1674</v>
      </c>
      <c r="T501" s="13">
        <v>1674</v>
      </c>
      <c r="U501" s="13">
        <v>1674</v>
      </c>
      <c r="V501" s="13">
        <v>1674</v>
      </c>
      <c r="W501" s="13">
        <v>3348</v>
      </c>
      <c r="X501" s="13">
        <v>19400</v>
      </c>
      <c r="Y501" s="13">
        <v>48520</v>
      </c>
      <c r="Z501" s="23">
        <v>0</v>
      </c>
      <c r="AA501" s="13">
        <v>14100</v>
      </c>
      <c r="AB501" s="13">
        <v>24910</v>
      </c>
    </row>
    <row r="502" spans="1:28" x14ac:dyDescent="0.25">
      <c r="A502" s="2">
        <v>501</v>
      </c>
      <c r="B502" s="3" t="s">
        <v>383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3">
        <v>15955</v>
      </c>
      <c r="K502" s="13">
        <v>15450</v>
      </c>
      <c r="L502" s="13">
        <v>23200</v>
      </c>
      <c r="M502" s="31">
        <v>25200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1674</v>
      </c>
      <c r="V502" s="13">
        <v>1674</v>
      </c>
      <c r="W502" s="13">
        <v>3348</v>
      </c>
      <c r="X502" s="13">
        <v>0</v>
      </c>
      <c r="Y502" s="13">
        <v>48520</v>
      </c>
      <c r="Z502" s="23">
        <v>0</v>
      </c>
      <c r="AA502" s="13">
        <v>14100</v>
      </c>
      <c r="AB502" s="13">
        <v>24910</v>
      </c>
    </row>
    <row r="503" spans="1:28" x14ac:dyDescent="0.25">
      <c r="A503" s="2">
        <v>502</v>
      </c>
      <c r="B503" s="3" t="s">
        <v>384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3">
        <v>15955</v>
      </c>
      <c r="K503" s="13">
        <v>15450</v>
      </c>
      <c r="L503" s="13">
        <v>23200</v>
      </c>
      <c r="M503" s="31">
        <v>25200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1674</v>
      </c>
      <c r="V503" s="13">
        <v>1674</v>
      </c>
      <c r="W503" s="13">
        <v>3348</v>
      </c>
      <c r="X503" s="13">
        <v>0</v>
      </c>
      <c r="Y503" s="13">
        <v>48520</v>
      </c>
      <c r="Z503" s="23">
        <v>0</v>
      </c>
      <c r="AA503" s="13">
        <v>14100</v>
      </c>
      <c r="AB503" s="13">
        <v>24910</v>
      </c>
    </row>
    <row r="504" spans="1:28" x14ac:dyDescent="0.25">
      <c r="A504" s="2">
        <v>503</v>
      </c>
      <c r="B504" s="3" t="s">
        <v>679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3">
        <v>0</v>
      </c>
      <c r="K504" s="13">
        <v>0</v>
      </c>
      <c r="L504" s="13">
        <v>0</v>
      </c>
      <c r="M504" s="31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3348</v>
      </c>
      <c r="X504" s="13">
        <v>0</v>
      </c>
      <c r="Y504" s="13">
        <v>0</v>
      </c>
      <c r="Z504" s="23">
        <v>8874.9599999999991</v>
      </c>
      <c r="AA504" s="13">
        <v>0</v>
      </c>
      <c r="AB504" s="13">
        <v>24910</v>
      </c>
    </row>
    <row r="505" spans="1:28" x14ac:dyDescent="0.25">
      <c r="A505" s="2">
        <v>504</v>
      </c>
      <c r="B505" s="3" t="s">
        <v>385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3">
        <v>0</v>
      </c>
      <c r="K505" s="13">
        <v>0</v>
      </c>
      <c r="L505" s="13">
        <v>0</v>
      </c>
      <c r="M505" s="31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41520</v>
      </c>
      <c r="Z505" s="23">
        <v>0</v>
      </c>
      <c r="AA505" s="13">
        <v>0</v>
      </c>
      <c r="AB505" s="13">
        <v>24910</v>
      </c>
    </row>
    <row r="506" spans="1:28" x14ac:dyDescent="0.25">
      <c r="A506" s="2">
        <v>505</v>
      </c>
      <c r="B506" s="3" t="s">
        <v>386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3">
        <v>0</v>
      </c>
      <c r="K506" s="13">
        <v>0</v>
      </c>
      <c r="L506" s="13">
        <v>0</v>
      </c>
      <c r="M506" s="31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23">
        <v>0</v>
      </c>
      <c r="AA506" s="13">
        <v>0</v>
      </c>
      <c r="AB506" s="13">
        <v>24910</v>
      </c>
    </row>
    <row r="507" spans="1:28" x14ac:dyDescent="0.25">
      <c r="A507" s="2">
        <v>506</v>
      </c>
      <c r="B507" s="3" t="s">
        <v>387</v>
      </c>
      <c r="C507" s="12"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3">
        <v>0</v>
      </c>
      <c r="K507" s="13">
        <v>0</v>
      </c>
      <c r="L507" s="13">
        <v>0</v>
      </c>
      <c r="M507" s="31">
        <v>25200</v>
      </c>
      <c r="N507" s="13">
        <v>0</v>
      </c>
      <c r="O507" s="13">
        <v>0</v>
      </c>
      <c r="P507" s="13">
        <v>0</v>
      </c>
      <c r="Q507" s="13">
        <v>1674</v>
      </c>
      <c r="R507" s="13">
        <v>1674</v>
      </c>
      <c r="S507" s="13">
        <v>1674</v>
      </c>
      <c r="T507" s="13">
        <v>1674</v>
      </c>
      <c r="U507" s="13">
        <v>1674</v>
      </c>
      <c r="V507" s="13">
        <v>1674</v>
      </c>
      <c r="W507" s="13">
        <v>3348</v>
      </c>
      <c r="X507" s="13">
        <v>19400</v>
      </c>
      <c r="Y507" s="13">
        <v>48520</v>
      </c>
      <c r="Z507" s="23">
        <v>0</v>
      </c>
      <c r="AA507" s="13">
        <v>14100</v>
      </c>
      <c r="AB507" s="13">
        <v>24910</v>
      </c>
    </row>
    <row r="508" spans="1:28" x14ac:dyDescent="0.25">
      <c r="A508" s="2">
        <v>507</v>
      </c>
      <c r="B508" s="3" t="s">
        <v>388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3">
        <v>0</v>
      </c>
      <c r="K508" s="13">
        <v>0</v>
      </c>
      <c r="L508" s="13">
        <v>0</v>
      </c>
      <c r="M508" s="31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48520</v>
      </c>
      <c r="Z508" s="23">
        <v>0</v>
      </c>
      <c r="AA508" s="13">
        <v>0</v>
      </c>
      <c r="AB508" s="13">
        <v>0</v>
      </c>
    </row>
    <row r="509" spans="1:28" x14ac:dyDescent="0.25">
      <c r="A509" s="2">
        <v>508</v>
      </c>
      <c r="B509" s="3" t="s">
        <v>389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3">
        <v>0</v>
      </c>
      <c r="K509" s="13">
        <v>0</v>
      </c>
      <c r="L509" s="13">
        <v>0</v>
      </c>
      <c r="M509" s="31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48520</v>
      </c>
      <c r="Z509" s="23">
        <v>0</v>
      </c>
      <c r="AA509" s="13">
        <v>0</v>
      </c>
      <c r="AB509" s="13">
        <v>12410</v>
      </c>
    </row>
    <row r="510" spans="1:28" x14ac:dyDescent="0.25">
      <c r="A510" s="2">
        <v>509</v>
      </c>
      <c r="B510" s="3" t="s">
        <v>390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7">
        <v>0</v>
      </c>
      <c r="J510" s="13">
        <v>0</v>
      </c>
      <c r="K510" s="13">
        <v>0</v>
      </c>
      <c r="L510" s="13">
        <v>0</v>
      </c>
      <c r="M510" s="31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48520</v>
      </c>
      <c r="Z510" s="23">
        <v>0</v>
      </c>
      <c r="AA510" s="13">
        <v>0</v>
      </c>
      <c r="AB510" s="13">
        <v>0</v>
      </c>
    </row>
    <row r="511" spans="1:28" x14ac:dyDescent="0.25">
      <c r="A511" s="2">
        <v>510</v>
      </c>
      <c r="B511" s="3" t="s">
        <v>391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3">
        <v>0</v>
      </c>
      <c r="K511" s="13">
        <v>0</v>
      </c>
      <c r="L511" s="13">
        <v>0</v>
      </c>
      <c r="M511" s="31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23">
        <v>1902.12</v>
      </c>
      <c r="AA511" s="13">
        <v>0</v>
      </c>
      <c r="AB511" s="13">
        <v>24910</v>
      </c>
    </row>
    <row r="512" spans="1:28" x14ac:dyDescent="0.25">
      <c r="A512" s="2">
        <v>511</v>
      </c>
      <c r="B512" s="3" t="s">
        <v>392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3">
        <v>0</v>
      </c>
      <c r="K512" s="13">
        <v>0</v>
      </c>
      <c r="L512" s="13">
        <v>0</v>
      </c>
      <c r="M512" s="31">
        <v>4200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48520</v>
      </c>
      <c r="Z512" s="23">
        <v>0</v>
      </c>
      <c r="AA512" s="13">
        <v>0</v>
      </c>
      <c r="AB512" s="13">
        <v>24910</v>
      </c>
    </row>
    <row r="513" spans="1:28" x14ac:dyDescent="0.25">
      <c r="A513" s="2">
        <v>512</v>
      </c>
      <c r="B513" s="3" t="s">
        <v>393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3">
        <v>0</v>
      </c>
      <c r="K513" s="13">
        <v>0</v>
      </c>
      <c r="L513" s="13">
        <v>0</v>
      </c>
      <c r="M513" s="31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48520</v>
      </c>
      <c r="Z513" s="23">
        <v>0</v>
      </c>
      <c r="AA513" s="13">
        <v>0</v>
      </c>
      <c r="AB513" s="13">
        <v>24910</v>
      </c>
    </row>
    <row r="514" spans="1:28" x14ac:dyDescent="0.25">
      <c r="A514" s="2">
        <v>513</v>
      </c>
      <c r="B514" s="3" t="s">
        <v>394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3">
        <v>0</v>
      </c>
      <c r="K514" s="13">
        <v>0</v>
      </c>
      <c r="L514" s="13">
        <v>0</v>
      </c>
      <c r="M514" s="31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23">
        <v>0</v>
      </c>
      <c r="AA514" s="13">
        <v>0</v>
      </c>
      <c r="AB514" s="13">
        <v>24910</v>
      </c>
    </row>
    <row r="515" spans="1:28" x14ac:dyDescent="0.25">
      <c r="A515" s="2">
        <v>514</v>
      </c>
      <c r="B515" s="3" t="s">
        <v>395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3">
        <v>0</v>
      </c>
      <c r="K515" s="13">
        <v>0</v>
      </c>
      <c r="L515" s="13">
        <v>0</v>
      </c>
      <c r="M515" s="31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23">
        <v>0</v>
      </c>
      <c r="AA515" s="13">
        <v>0</v>
      </c>
      <c r="AB515" s="13">
        <v>24910</v>
      </c>
    </row>
    <row r="516" spans="1:28" x14ac:dyDescent="0.25">
      <c r="A516" s="2">
        <v>515</v>
      </c>
      <c r="B516" s="3" t="s">
        <v>396</v>
      </c>
      <c r="C516" s="12">
        <v>0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3">
        <v>0</v>
      </c>
      <c r="K516" s="13">
        <v>0</v>
      </c>
      <c r="L516" s="13">
        <v>0</v>
      </c>
      <c r="M516" s="31">
        <v>25200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3348</v>
      </c>
      <c r="X516" s="13">
        <v>19400</v>
      </c>
      <c r="Y516" s="13">
        <v>48520</v>
      </c>
      <c r="Z516" s="23">
        <v>0</v>
      </c>
      <c r="AA516" s="13">
        <v>14100</v>
      </c>
      <c r="AB516" s="13">
        <v>24910</v>
      </c>
    </row>
    <row r="517" spans="1:28" x14ac:dyDescent="0.25">
      <c r="A517" s="2">
        <v>516</v>
      </c>
      <c r="B517" s="3" t="s">
        <v>397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3">
        <v>0</v>
      </c>
      <c r="K517" s="13">
        <v>0</v>
      </c>
      <c r="L517" s="13">
        <v>0</v>
      </c>
      <c r="M517" s="31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1674</v>
      </c>
      <c r="X517" s="13">
        <v>0</v>
      </c>
      <c r="Y517" s="13">
        <v>0</v>
      </c>
      <c r="Z517" s="23">
        <v>0</v>
      </c>
      <c r="AA517" s="13">
        <v>0</v>
      </c>
      <c r="AB517" s="13">
        <v>24910</v>
      </c>
    </row>
    <row r="518" spans="1:28" x14ac:dyDescent="0.25">
      <c r="A518" s="2">
        <v>517</v>
      </c>
      <c r="B518" s="3"/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3">
        <v>0</v>
      </c>
      <c r="K518" s="13">
        <v>0</v>
      </c>
      <c r="L518" s="13">
        <v>0</v>
      </c>
      <c r="M518" s="31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</row>
    <row r="519" spans="1:28" x14ac:dyDescent="0.25">
      <c r="A519" s="2">
        <v>518</v>
      </c>
      <c r="B519" s="3"/>
      <c r="C519" s="12"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3">
        <v>0</v>
      </c>
      <c r="K519" s="13">
        <v>0</v>
      </c>
      <c r="L519" s="13">
        <v>0</v>
      </c>
      <c r="M519" s="31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</row>
    <row r="520" spans="1:28" x14ac:dyDescent="0.25">
      <c r="A520" s="2">
        <v>519</v>
      </c>
      <c r="B520" s="3"/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3">
        <v>0</v>
      </c>
      <c r="K520" s="13">
        <v>0</v>
      </c>
      <c r="L520" s="13">
        <v>0</v>
      </c>
      <c r="M520" s="31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</row>
    <row r="521" spans="1:28" x14ac:dyDescent="0.25">
      <c r="A521" s="2">
        <v>520</v>
      </c>
      <c r="B521" s="3" t="s">
        <v>398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17250</v>
      </c>
      <c r="I521" s="12">
        <v>16800</v>
      </c>
      <c r="J521" s="13">
        <v>15955</v>
      </c>
      <c r="K521" s="13">
        <v>15450</v>
      </c>
      <c r="L521" s="13">
        <v>23200</v>
      </c>
      <c r="M521" s="31">
        <v>25200</v>
      </c>
      <c r="N521" s="13">
        <v>0</v>
      </c>
      <c r="O521" s="13">
        <v>0</v>
      </c>
      <c r="P521" s="13">
        <v>0</v>
      </c>
      <c r="Q521" s="13">
        <v>0</v>
      </c>
      <c r="R521" s="13">
        <v>1674</v>
      </c>
      <c r="S521" s="13">
        <v>1674</v>
      </c>
      <c r="T521" s="13">
        <v>1674</v>
      </c>
      <c r="U521" s="13">
        <v>1674</v>
      </c>
      <c r="V521" s="13">
        <v>1674</v>
      </c>
      <c r="W521" s="13">
        <v>3348</v>
      </c>
      <c r="X521" s="13">
        <v>19400</v>
      </c>
      <c r="Y521" s="13">
        <v>48520</v>
      </c>
      <c r="Z521" s="23">
        <v>0</v>
      </c>
      <c r="AA521" s="13">
        <v>14100</v>
      </c>
      <c r="AB521" s="13">
        <v>24910</v>
      </c>
    </row>
    <row r="522" spans="1:28" x14ac:dyDescent="0.25">
      <c r="A522" s="2">
        <v>521</v>
      </c>
      <c r="B522" s="3" t="s">
        <v>399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3">
        <v>0</v>
      </c>
      <c r="K522" s="13">
        <v>0</v>
      </c>
      <c r="L522" s="13">
        <v>0</v>
      </c>
      <c r="M522" s="31">
        <v>25200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48520</v>
      </c>
      <c r="Z522" s="23">
        <v>0</v>
      </c>
      <c r="AA522" s="13">
        <v>14100</v>
      </c>
      <c r="AB522" s="13">
        <v>24910</v>
      </c>
    </row>
    <row r="523" spans="1:28" x14ac:dyDescent="0.25">
      <c r="A523" s="2">
        <v>522</v>
      </c>
      <c r="B523" s="3" t="s">
        <v>400</v>
      </c>
      <c r="C523" s="12">
        <v>16700</v>
      </c>
      <c r="D523" s="12">
        <v>15900</v>
      </c>
      <c r="E523" s="12">
        <v>10900</v>
      </c>
      <c r="F523" s="12">
        <v>10900</v>
      </c>
      <c r="G523" s="12">
        <v>17250</v>
      </c>
      <c r="H523" s="12">
        <v>17250</v>
      </c>
      <c r="I523" s="12">
        <v>16800</v>
      </c>
      <c r="J523" s="13">
        <v>15955</v>
      </c>
      <c r="K523" s="13">
        <v>15450</v>
      </c>
      <c r="L523" s="13">
        <v>23200</v>
      </c>
      <c r="M523" s="31">
        <v>25200</v>
      </c>
      <c r="N523" s="13">
        <v>2214</v>
      </c>
      <c r="O523" s="13">
        <v>1674</v>
      </c>
      <c r="P523" s="13">
        <v>1674</v>
      </c>
      <c r="Q523" s="13">
        <v>1674</v>
      </c>
      <c r="R523" s="13">
        <v>1674</v>
      </c>
      <c r="S523" s="13">
        <v>1674</v>
      </c>
      <c r="T523" s="13">
        <v>1674</v>
      </c>
      <c r="U523" s="13">
        <v>1674</v>
      </c>
      <c r="V523" s="13">
        <v>1674</v>
      </c>
      <c r="W523" s="13">
        <v>3348</v>
      </c>
      <c r="X523" s="13">
        <v>19400</v>
      </c>
      <c r="Y523" s="13">
        <v>48520</v>
      </c>
      <c r="Z523" s="23">
        <v>0</v>
      </c>
      <c r="AA523" s="13">
        <v>14100</v>
      </c>
      <c r="AB523" s="13">
        <v>24910</v>
      </c>
    </row>
    <row r="524" spans="1:28" x14ac:dyDescent="0.25">
      <c r="A524" s="2">
        <v>523</v>
      </c>
      <c r="B524" s="3" t="s">
        <v>401</v>
      </c>
      <c r="C524" s="12">
        <v>0</v>
      </c>
      <c r="D524" s="12">
        <v>0</v>
      </c>
      <c r="E524" s="12">
        <v>10900</v>
      </c>
      <c r="F524" s="12">
        <v>10900</v>
      </c>
      <c r="G524" s="12">
        <v>17250</v>
      </c>
      <c r="H524" s="12">
        <v>17250</v>
      </c>
      <c r="I524" s="12">
        <v>16800</v>
      </c>
      <c r="J524" s="13">
        <v>15955</v>
      </c>
      <c r="K524" s="13">
        <v>15450</v>
      </c>
      <c r="L524" s="13">
        <v>23200</v>
      </c>
      <c r="M524" s="31">
        <v>25200</v>
      </c>
      <c r="N524" s="13">
        <v>2214</v>
      </c>
      <c r="O524" s="13">
        <v>1674</v>
      </c>
      <c r="P524" s="13">
        <v>1674</v>
      </c>
      <c r="Q524" s="13">
        <v>1674</v>
      </c>
      <c r="R524" s="13">
        <v>1674</v>
      </c>
      <c r="S524" s="13">
        <v>1674</v>
      </c>
      <c r="T524" s="13">
        <v>1674</v>
      </c>
      <c r="U524" s="13">
        <v>1674</v>
      </c>
      <c r="V524" s="13">
        <v>1674</v>
      </c>
      <c r="W524" s="13">
        <v>3348</v>
      </c>
      <c r="X524" s="13">
        <v>19400</v>
      </c>
      <c r="Y524" s="13">
        <v>48520</v>
      </c>
      <c r="Z524" s="23">
        <v>0</v>
      </c>
      <c r="AA524" s="13">
        <v>14100</v>
      </c>
      <c r="AB524" s="13">
        <v>24910</v>
      </c>
    </row>
    <row r="525" spans="1:28" x14ac:dyDescent="0.25">
      <c r="A525" s="2">
        <v>524</v>
      </c>
      <c r="B525" s="3" t="s">
        <v>402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3">
        <v>0</v>
      </c>
      <c r="K525" s="13">
        <v>15450</v>
      </c>
      <c r="L525" s="13">
        <v>23200</v>
      </c>
      <c r="M525" s="31">
        <v>25200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1674</v>
      </c>
      <c r="U525" s="13">
        <v>1674</v>
      </c>
      <c r="V525" s="13">
        <v>1674</v>
      </c>
      <c r="W525" s="13">
        <v>3348</v>
      </c>
      <c r="X525" s="13">
        <v>0</v>
      </c>
      <c r="Y525" s="13">
        <v>48520</v>
      </c>
      <c r="Z525" s="23">
        <v>0</v>
      </c>
      <c r="AA525" s="13">
        <v>14100</v>
      </c>
      <c r="AB525" s="13">
        <v>24910</v>
      </c>
    </row>
    <row r="526" spans="1:28" x14ac:dyDescent="0.25">
      <c r="A526" s="2">
        <v>525</v>
      </c>
      <c r="B526" s="3"/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3">
        <v>0</v>
      </c>
      <c r="K526" s="13">
        <v>0</v>
      </c>
      <c r="L526" s="13">
        <v>0</v>
      </c>
      <c r="M526" s="31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</row>
    <row r="527" spans="1:28" x14ac:dyDescent="0.25">
      <c r="A527" s="2">
        <v>526</v>
      </c>
      <c r="B527" s="3" t="s">
        <v>403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3">
        <v>0</v>
      </c>
      <c r="K527" s="13">
        <v>0</v>
      </c>
      <c r="L527" s="13">
        <v>0</v>
      </c>
      <c r="M527" s="31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48520</v>
      </c>
      <c r="Z527" s="23">
        <v>0</v>
      </c>
      <c r="AA527" s="13">
        <v>0</v>
      </c>
      <c r="AB527" s="13">
        <v>12410</v>
      </c>
    </row>
    <row r="528" spans="1:28" x14ac:dyDescent="0.25">
      <c r="A528" s="2">
        <v>527</v>
      </c>
      <c r="B528" s="3" t="s">
        <v>404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3">
        <v>0</v>
      </c>
      <c r="K528" s="13">
        <v>0</v>
      </c>
      <c r="L528" s="13">
        <v>0</v>
      </c>
      <c r="M528" s="31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23">
        <v>0</v>
      </c>
      <c r="AA528" s="13">
        <v>0</v>
      </c>
      <c r="AB528" s="13">
        <v>0</v>
      </c>
    </row>
    <row r="529" spans="1:28" x14ac:dyDescent="0.25">
      <c r="A529" s="2">
        <v>528</v>
      </c>
      <c r="B529" s="3"/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3">
        <v>0</v>
      </c>
      <c r="K529" s="13">
        <v>0</v>
      </c>
      <c r="L529" s="13">
        <v>0</v>
      </c>
      <c r="M529" s="31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</row>
    <row r="530" spans="1:28" x14ac:dyDescent="0.25">
      <c r="A530" s="2">
        <v>529</v>
      </c>
      <c r="B530" s="3"/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3">
        <v>0</v>
      </c>
      <c r="K530" s="13">
        <v>0</v>
      </c>
      <c r="L530" s="13">
        <v>0</v>
      </c>
      <c r="M530" s="31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</row>
    <row r="531" spans="1:28" x14ac:dyDescent="0.25">
      <c r="A531" s="2">
        <v>530</v>
      </c>
      <c r="B531" s="3" t="s">
        <v>405</v>
      </c>
      <c r="C531" s="12">
        <v>16700</v>
      </c>
      <c r="D531" s="12">
        <v>15900</v>
      </c>
      <c r="E531" s="12">
        <v>10900</v>
      </c>
      <c r="F531" s="12">
        <v>10900</v>
      </c>
      <c r="G531" s="12">
        <v>17250</v>
      </c>
      <c r="H531" s="12">
        <v>17250</v>
      </c>
      <c r="I531" s="12">
        <v>16800</v>
      </c>
      <c r="J531" s="13">
        <v>15955</v>
      </c>
      <c r="K531" s="13">
        <v>15450</v>
      </c>
      <c r="L531" s="13">
        <v>23200</v>
      </c>
      <c r="M531" s="31">
        <v>25200</v>
      </c>
      <c r="N531" s="13">
        <v>2214</v>
      </c>
      <c r="O531" s="13">
        <v>1674</v>
      </c>
      <c r="P531" s="13">
        <v>1674</v>
      </c>
      <c r="Q531" s="13">
        <v>1674</v>
      </c>
      <c r="R531" s="13">
        <v>1674</v>
      </c>
      <c r="S531" s="13">
        <v>1674</v>
      </c>
      <c r="T531" s="13">
        <v>1674</v>
      </c>
      <c r="U531" s="13">
        <v>1674</v>
      </c>
      <c r="V531" s="13">
        <v>1674</v>
      </c>
      <c r="W531" s="13">
        <v>3348</v>
      </c>
      <c r="X531" s="13">
        <v>19400</v>
      </c>
      <c r="Y531" s="13">
        <v>48520</v>
      </c>
      <c r="Z531" s="23">
        <v>0</v>
      </c>
      <c r="AA531" s="13">
        <v>14100</v>
      </c>
      <c r="AB531" s="13">
        <v>24910</v>
      </c>
    </row>
    <row r="532" spans="1:28" x14ac:dyDescent="0.25">
      <c r="A532" s="2">
        <v>531</v>
      </c>
      <c r="B532" s="3" t="s">
        <v>406</v>
      </c>
      <c r="C532" s="12">
        <v>0</v>
      </c>
      <c r="D532" s="12">
        <v>0</v>
      </c>
      <c r="E532" s="12">
        <v>10900</v>
      </c>
      <c r="F532" s="12">
        <v>10900</v>
      </c>
      <c r="G532" s="12">
        <v>17250</v>
      </c>
      <c r="H532" s="12">
        <v>17250</v>
      </c>
      <c r="I532" s="12">
        <v>16800</v>
      </c>
      <c r="J532" s="13">
        <v>15955</v>
      </c>
      <c r="K532" s="13">
        <v>15450</v>
      </c>
      <c r="L532" s="13">
        <v>23200</v>
      </c>
      <c r="M532" s="31">
        <v>25200</v>
      </c>
      <c r="N532" s="13">
        <v>620</v>
      </c>
      <c r="O532" s="13">
        <v>1674</v>
      </c>
      <c r="P532" s="13">
        <v>1674</v>
      </c>
      <c r="Q532" s="13">
        <v>1674</v>
      </c>
      <c r="R532" s="13">
        <v>1674</v>
      </c>
      <c r="S532" s="13">
        <v>1674</v>
      </c>
      <c r="T532" s="13">
        <v>1674</v>
      </c>
      <c r="U532" s="13">
        <v>1674</v>
      </c>
      <c r="V532" s="13">
        <v>1674</v>
      </c>
      <c r="W532" s="13">
        <v>3348</v>
      </c>
      <c r="X532" s="13">
        <v>8661</v>
      </c>
      <c r="Y532" s="13">
        <v>48520</v>
      </c>
      <c r="Z532" s="23">
        <v>0</v>
      </c>
      <c r="AA532" s="13">
        <v>14100</v>
      </c>
      <c r="AB532" s="13">
        <v>24910</v>
      </c>
    </row>
    <row r="533" spans="1:28" x14ac:dyDescent="0.25">
      <c r="A533" s="2">
        <v>532</v>
      </c>
      <c r="B533" s="3" t="s">
        <v>407</v>
      </c>
      <c r="C533" s="12">
        <v>0</v>
      </c>
      <c r="D533" s="12">
        <v>0</v>
      </c>
      <c r="E533" s="12">
        <v>0</v>
      </c>
      <c r="F533" s="12">
        <f>10900-695</f>
        <v>10205</v>
      </c>
      <c r="G533" s="12">
        <v>17250</v>
      </c>
      <c r="H533" s="12">
        <v>17250</v>
      </c>
      <c r="I533" s="12">
        <v>16800</v>
      </c>
      <c r="J533" s="13">
        <v>15955</v>
      </c>
      <c r="K533" s="13">
        <v>15450</v>
      </c>
      <c r="L533" s="13">
        <v>23200</v>
      </c>
      <c r="M533" s="31">
        <v>25200</v>
      </c>
      <c r="N533" s="13">
        <v>0</v>
      </c>
      <c r="O533" s="13">
        <v>0</v>
      </c>
      <c r="P533" s="13">
        <v>712</v>
      </c>
      <c r="Q533" s="13">
        <v>1674</v>
      </c>
      <c r="R533" s="13">
        <v>1674</v>
      </c>
      <c r="S533" s="13">
        <v>1674</v>
      </c>
      <c r="T533" s="13">
        <v>1674</v>
      </c>
      <c r="U533" s="13">
        <v>1674</v>
      </c>
      <c r="V533" s="13">
        <v>1674</v>
      </c>
      <c r="W533" s="13">
        <v>3348</v>
      </c>
      <c r="X533" s="13">
        <v>19400</v>
      </c>
      <c r="Y533" s="13">
        <v>48520</v>
      </c>
      <c r="Z533" s="23">
        <v>0</v>
      </c>
      <c r="AA533" s="13">
        <v>14100</v>
      </c>
      <c r="AB533" s="13">
        <v>24910</v>
      </c>
    </row>
    <row r="534" spans="1:28" x14ac:dyDescent="0.25">
      <c r="A534" s="2">
        <v>533</v>
      </c>
      <c r="B534" s="3"/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3">
        <v>0</v>
      </c>
      <c r="K534" s="13">
        <v>0</v>
      </c>
      <c r="L534" s="13">
        <v>0</v>
      </c>
      <c r="M534" s="31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</row>
    <row r="535" spans="1:28" x14ac:dyDescent="0.25">
      <c r="A535" s="2">
        <v>534</v>
      </c>
      <c r="B535" s="3"/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3">
        <v>0</v>
      </c>
      <c r="K535" s="13">
        <v>0</v>
      </c>
      <c r="L535" s="13">
        <v>0</v>
      </c>
      <c r="M535" s="31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</row>
    <row r="536" spans="1:28" x14ac:dyDescent="0.25">
      <c r="A536" s="2">
        <v>535</v>
      </c>
      <c r="B536" s="3"/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3">
        <v>0</v>
      </c>
      <c r="K536" s="13">
        <v>0</v>
      </c>
      <c r="L536" s="13">
        <v>0</v>
      </c>
      <c r="M536" s="31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</row>
    <row r="537" spans="1:28" x14ac:dyDescent="0.25">
      <c r="A537" s="2">
        <v>536</v>
      </c>
      <c r="B537" s="3"/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3">
        <v>0</v>
      </c>
      <c r="K537" s="13">
        <v>0</v>
      </c>
      <c r="L537" s="13">
        <v>0</v>
      </c>
      <c r="M537" s="31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</row>
    <row r="538" spans="1:28" x14ac:dyDescent="0.25">
      <c r="A538" s="2">
        <v>537</v>
      </c>
      <c r="B538" s="3"/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3">
        <v>0</v>
      </c>
      <c r="K538" s="13">
        <v>0</v>
      </c>
      <c r="L538" s="13">
        <v>0</v>
      </c>
      <c r="M538" s="31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</row>
    <row r="539" spans="1:28" x14ac:dyDescent="0.25">
      <c r="A539" s="2">
        <v>538</v>
      </c>
      <c r="B539" s="3" t="s">
        <v>408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3">
        <v>0</v>
      </c>
      <c r="K539" s="13">
        <v>0</v>
      </c>
      <c r="L539" s="13">
        <v>0</v>
      </c>
      <c r="M539" s="31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41520</v>
      </c>
      <c r="Z539" s="23">
        <v>0</v>
      </c>
      <c r="AA539" s="13">
        <v>0</v>
      </c>
      <c r="AB539" s="13">
        <v>24910</v>
      </c>
    </row>
    <row r="540" spans="1:28" x14ac:dyDescent="0.25">
      <c r="A540" s="2">
        <v>539</v>
      </c>
      <c r="B540" s="3" t="s">
        <v>83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3">
        <v>0</v>
      </c>
      <c r="K540" s="13">
        <v>0</v>
      </c>
      <c r="L540" s="13">
        <v>0</v>
      </c>
      <c r="M540" s="31">
        <v>25200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3348</v>
      </c>
      <c r="X540" s="13">
        <v>0</v>
      </c>
      <c r="Y540" s="13">
        <v>48520</v>
      </c>
      <c r="Z540" s="23">
        <v>0</v>
      </c>
      <c r="AA540" s="13">
        <v>14100</v>
      </c>
      <c r="AB540" s="13">
        <v>24910</v>
      </c>
    </row>
    <row r="541" spans="1:28" x14ac:dyDescent="0.25">
      <c r="A541" s="2">
        <v>540</v>
      </c>
      <c r="B541" s="3" t="s">
        <v>83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3">
        <v>0</v>
      </c>
      <c r="K541" s="13">
        <v>0</v>
      </c>
      <c r="L541" s="13">
        <v>0</v>
      </c>
      <c r="M541" s="31">
        <v>25200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3348</v>
      </c>
      <c r="X541" s="13">
        <v>0</v>
      </c>
      <c r="Y541" s="13">
        <v>48520</v>
      </c>
      <c r="Z541" s="23">
        <v>0</v>
      </c>
      <c r="AA541" s="13">
        <v>14100</v>
      </c>
      <c r="AB541" s="13">
        <v>24910</v>
      </c>
    </row>
    <row r="542" spans="1:28" x14ac:dyDescent="0.25">
      <c r="A542" s="2">
        <v>541</v>
      </c>
      <c r="B542" s="3"/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3">
        <v>0</v>
      </c>
      <c r="K542" s="13">
        <v>0</v>
      </c>
      <c r="L542" s="13">
        <v>0</v>
      </c>
      <c r="M542" s="31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</row>
    <row r="543" spans="1:28" x14ac:dyDescent="0.25">
      <c r="A543" s="2">
        <v>542</v>
      </c>
      <c r="B543" s="3"/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3">
        <v>0</v>
      </c>
      <c r="K543" s="13">
        <v>0</v>
      </c>
      <c r="L543" s="13">
        <v>0</v>
      </c>
      <c r="M543" s="31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</row>
    <row r="544" spans="1:28" x14ac:dyDescent="0.25">
      <c r="A544" s="2">
        <v>543</v>
      </c>
      <c r="B544" s="3" t="s">
        <v>409</v>
      </c>
      <c r="C544" s="12">
        <v>0</v>
      </c>
      <c r="D544" s="12">
        <v>0</v>
      </c>
      <c r="E544" s="12">
        <v>10900</v>
      </c>
      <c r="F544" s="12">
        <v>10900</v>
      </c>
      <c r="G544" s="12">
        <v>17250</v>
      </c>
      <c r="H544" s="12">
        <v>17250</v>
      </c>
      <c r="I544" s="12">
        <v>16800</v>
      </c>
      <c r="J544" s="13">
        <v>15955</v>
      </c>
      <c r="K544" s="13">
        <v>15450</v>
      </c>
      <c r="L544" s="13">
        <v>23200</v>
      </c>
      <c r="M544" s="31">
        <v>25200</v>
      </c>
      <c r="N544" s="13">
        <v>2214</v>
      </c>
      <c r="O544" s="13">
        <v>1674</v>
      </c>
      <c r="P544" s="13">
        <v>1674</v>
      </c>
      <c r="Q544" s="13">
        <v>1674</v>
      </c>
      <c r="R544" s="13">
        <v>1674</v>
      </c>
      <c r="S544" s="13">
        <v>1674</v>
      </c>
      <c r="T544" s="13">
        <v>1674</v>
      </c>
      <c r="U544" s="13">
        <v>1674</v>
      </c>
      <c r="V544" s="13">
        <v>1674</v>
      </c>
      <c r="W544" s="13">
        <v>3348</v>
      </c>
      <c r="X544" s="13">
        <v>19400</v>
      </c>
      <c r="Y544" s="13">
        <v>48520</v>
      </c>
      <c r="Z544" s="23">
        <v>0</v>
      </c>
      <c r="AA544" s="13">
        <v>14100</v>
      </c>
      <c r="AB544" s="13">
        <v>24910</v>
      </c>
    </row>
    <row r="545" spans="1:28" x14ac:dyDescent="0.25">
      <c r="A545" s="2">
        <v>544</v>
      </c>
      <c r="B545" s="3" t="s">
        <v>410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3">
        <v>0</v>
      </c>
      <c r="K545" s="13">
        <v>0</v>
      </c>
      <c r="L545" s="13">
        <v>0</v>
      </c>
      <c r="M545" s="31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48520</v>
      </c>
      <c r="Z545" s="23">
        <v>0</v>
      </c>
      <c r="AA545" s="13">
        <v>0</v>
      </c>
      <c r="AB545" s="13">
        <v>24910</v>
      </c>
    </row>
    <row r="546" spans="1:28" x14ac:dyDescent="0.25">
      <c r="A546" s="2">
        <v>545</v>
      </c>
      <c r="B546" s="3" t="s">
        <v>411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3">
        <v>0</v>
      </c>
      <c r="K546" s="13">
        <v>15450</v>
      </c>
      <c r="L546" s="13">
        <v>23200</v>
      </c>
      <c r="M546" s="31">
        <v>25200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3348</v>
      </c>
      <c r="X546" s="13">
        <v>0</v>
      </c>
      <c r="Y546" s="13">
        <v>48520</v>
      </c>
      <c r="Z546" s="23">
        <v>0</v>
      </c>
      <c r="AA546" s="13">
        <v>14100</v>
      </c>
      <c r="AB546" s="13">
        <v>24910</v>
      </c>
    </row>
    <row r="547" spans="1:28" x14ac:dyDescent="0.25">
      <c r="A547" s="2">
        <v>546</v>
      </c>
      <c r="B547" s="3" t="s">
        <v>412</v>
      </c>
      <c r="C547" s="12">
        <v>0</v>
      </c>
      <c r="D547" s="12">
        <v>0</v>
      </c>
      <c r="E547" s="12">
        <v>0</v>
      </c>
      <c r="F547" s="12">
        <v>0</v>
      </c>
      <c r="G547" s="12">
        <v>17250</v>
      </c>
      <c r="H547" s="12">
        <v>17250</v>
      </c>
      <c r="I547" s="12">
        <v>16800</v>
      </c>
      <c r="J547" s="13">
        <v>15955</v>
      </c>
      <c r="K547" s="13">
        <v>15450</v>
      </c>
      <c r="L547" s="13">
        <v>23200</v>
      </c>
      <c r="M547" s="31">
        <v>25200</v>
      </c>
      <c r="N547" s="13">
        <v>2214</v>
      </c>
      <c r="O547" s="13">
        <v>1674</v>
      </c>
      <c r="P547" s="13">
        <v>1674</v>
      </c>
      <c r="Q547" s="13">
        <v>1674</v>
      </c>
      <c r="R547" s="13">
        <v>1674</v>
      </c>
      <c r="S547" s="13">
        <v>1674</v>
      </c>
      <c r="T547" s="13">
        <v>1674</v>
      </c>
      <c r="U547" s="13">
        <v>1674</v>
      </c>
      <c r="V547" s="13">
        <v>1674</v>
      </c>
      <c r="W547" s="13">
        <v>3348</v>
      </c>
      <c r="X547" s="13">
        <v>19400</v>
      </c>
      <c r="Y547" s="13">
        <v>48520</v>
      </c>
      <c r="Z547" s="23">
        <v>0</v>
      </c>
      <c r="AA547" s="13">
        <v>14100</v>
      </c>
      <c r="AB547" s="13">
        <v>24910</v>
      </c>
    </row>
    <row r="548" spans="1:28" x14ac:dyDescent="0.25">
      <c r="A548" s="2">
        <v>547</v>
      </c>
      <c r="B548" s="3" t="s">
        <v>413</v>
      </c>
      <c r="C548" s="12">
        <v>0</v>
      </c>
      <c r="D548" s="12">
        <v>0</v>
      </c>
      <c r="E548" s="12">
        <v>10900</v>
      </c>
      <c r="F548" s="12">
        <v>10900</v>
      </c>
      <c r="G548" s="12">
        <v>0</v>
      </c>
      <c r="H548" s="12">
        <v>17250</v>
      </c>
      <c r="I548" s="12">
        <v>0</v>
      </c>
      <c r="J548" s="13">
        <v>15955</v>
      </c>
      <c r="K548" s="13">
        <v>15450</v>
      </c>
      <c r="L548" s="13">
        <v>23200</v>
      </c>
      <c r="M548" s="31">
        <v>25200</v>
      </c>
      <c r="N548" s="13">
        <v>2679</v>
      </c>
      <c r="O548" s="13">
        <v>1674</v>
      </c>
      <c r="P548" s="13">
        <v>1674</v>
      </c>
      <c r="Q548" s="13">
        <v>1674</v>
      </c>
      <c r="R548" s="13">
        <v>1674</v>
      </c>
      <c r="S548" s="13">
        <v>1674</v>
      </c>
      <c r="T548" s="13">
        <v>1674</v>
      </c>
      <c r="U548" s="13">
        <v>1674</v>
      </c>
      <c r="V548" s="13">
        <v>1674</v>
      </c>
      <c r="W548" s="13">
        <v>3348</v>
      </c>
      <c r="X548" s="13">
        <v>19400</v>
      </c>
      <c r="Y548" s="13">
        <v>48520</v>
      </c>
      <c r="Z548" s="23">
        <v>0</v>
      </c>
      <c r="AA548" s="13">
        <v>14100</v>
      </c>
      <c r="AB548" s="13">
        <v>24910</v>
      </c>
    </row>
    <row r="549" spans="1:28" x14ac:dyDescent="0.25">
      <c r="A549" s="2">
        <v>548</v>
      </c>
      <c r="B549" s="3" t="s">
        <v>650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3">
        <v>0</v>
      </c>
      <c r="K549" s="13">
        <v>0</v>
      </c>
      <c r="L549" s="13">
        <v>0</v>
      </c>
      <c r="M549" s="31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3348</v>
      </c>
      <c r="X549" s="13">
        <v>0</v>
      </c>
      <c r="Y549" s="13">
        <v>0</v>
      </c>
      <c r="Z549" s="23">
        <v>0</v>
      </c>
      <c r="AA549" s="13">
        <v>0</v>
      </c>
      <c r="AB549" s="13">
        <v>12500</v>
      </c>
    </row>
    <row r="550" spans="1:28" x14ac:dyDescent="0.25">
      <c r="A550" s="2">
        <v>549</v>
      </c>
      <c r="B550" s="3"/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3">
        <v>0</v>
      </c>
      <c r="K550" s="13">
        <v>0</v>
      </c>
      <c r="L550" s="13">
        <v>0</v>
      </c>
      <c r="M550" s="31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</row>
    <row r="551" spans="1:28" x14ac:dyDescent="0.25">
      <c r="A551" s="2">
        <v>550</v>
      </c>
      <c r="B551" s="3" t="s">
        <v>414</v>
      </c>
      <c r="C551" s="12">
        <v>0</v>
      </c>
      <c r="D551" s="12">
        <v>0</v>
      </c>
      <c r="E551" s="12">
        <v>0</v>
      </c>
      <c r="F551" s="12">
        <v>0</v>
      </c>
      <c r="G551" s="12">
        <v>17250</v>
      </c>
      <c r="H551" s="12">
        <v>0</v>
      </c>
      <c r="I551" s="12">
        <v>16800</v>
      </c>
      <c r="J551" s="13">
        <v>15955</v>
      </c>
      <c r="K551" s="13">
        <v>15450</v>
      </c>
      <c r="L551" s="13">
        <v>23200</v>
      </c>
      <c r="M551" s="31">
        <v>25200</v>
      </c>
      <c r="N551" s="13">
        <v>2214</v>
      </c>
      <c r="O551" s="13">
        <v>0</v>
      </c>
      <c r="P551" s="13">
        <v>0</v>
      </c>
      <c r="Q551" s="13">
        <v>1674</v>
      </c>
      <c r="R551" s="13">
        <v>1674</v>
      </c>
      <c r="S551" s="13">
        <v>1674</v>
      </c>
      <c r="T551" s="13">
        <v>1674</v>
      </c>
      <c r="U551" s="13">
        <v>1674</v>
      </c>
      <c r="V551" s="13">
        <v>1674</v>
      </c>
      <c r="W551" s="13">
        <v>3348</v>
      </c>
      <c r="X551" s="13">
        <v>19400</v>
      </c>
      <c r="Y551" s="13">
        <v>48520</v>
      </c>
      <c r="Z551" s="23">
        <v>0</v>
      </c>
      <c r="AA551" s="13">
        <v>14100</v>
      </c>
      <c r="AB551" s="13">
        <v>24910</v>
      </c>
    </row>
    <row r="552" spans="1:28" x14ac:dyDescent="0.25">
      <c r="A552" s="2">
        <v>551</v>
      </c>
      <c r="B552" s="3" t="s">
        <v>415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3">
        <v>0</v>
      </c>
      <c r="K552" s="13">
        <v>0</v>
      </c>
      <c r="L552" s="13">
        <v>0</v>
      </c>
      <c r="M552" s="31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1674</v>
      </c>
      <c r="U552" s="13">
        <v>0</v>
      </c>
      <c r="V552" s="13">
        <v>0</v>
      </c>
      <c r="W552" s="13">
        <v>3348</v>
      </c>
      <c r="X552" s="13">
        <v>0</v>
      </c>
      <c r="Y552" s="13">
        <v>0</v>
      </c>
      <c r="Z552" s="23">
        <v>0</v>
      </c>
      <c r="AA552" s="13">
        <v>0</v>
      </c>
      <c r="AB552" s="13">
        <v>24910</v>
      </c>
    </row>
    <row r="553" spans="1:28" x14ac:dyDescent="0.25">
      <c r="A553" s="2">
        <v>552</v>
      </c>
      <c r="B553" s="3" t="s">
        <v>416</v>
      </c>
      <c r="C553" s="12">
        <v>16700</v>
      </c>
      <c r="D553" s="12">
        <v>15900</v>
      </c>
      <c r="E553" s="12">
        <v>10900</v>
      </c>
      <c r="F553" s="12">
        <v>10900</v>
      </c>
      <c r="G553" s="12">
        <v>17250</v>
      </c>
      <c r="H553" s="12">
        <v>17250</v>
      </c>
      <c r="I553" s="12">
        <v>16800</v>
      </c>
      <c r="J553" s="13">
        <v>15955</v>
      </c>
      <c r="K553" s="13">
        <v>15450</v>
      </c>
      <c r="L553" s="13">
        <v>23200</v>
      </c>
      <c r="M553" s="31">
        <v>25200</v>
      </c>
      <c r="N553" s="13">
        <v>2214</v>
      </c>
      <c r="O553" s="13">
        <v>1674</v>
      </c>
      <c r="P553" s="13">
        <v>1674</v>
      </c>
      <c r="Q553" s="13">
        <v>1674</v>
      </c>
      <c r="R553" s="13">
        <v>1674</v>
      </c>
      <c r="S553" s="13">
        <v>1674</v>
      </c>
      <c r="T553" s="13">
        <v>1674</v>
      </c>
      <c r="U553" s="13">
        <v>1674</v>
      </c>
      <c r="V553" s="13">
        <v>1674</v>
      </c>
      <c r="W553" s="13">
        <v>3348</v>
      </c>
      <c r="X553" s="13">
        <v>19400</v>
      </c>
      <c r="Y553" s="13">
        <v>48520</v>
      </c>
      <c r="Z553" s="23">
        <v>0</v>
      </c>
      <c r="AA553" s="13">
        <v>14100</v>
      </c>
      <c r="AB553" s="13">
        <v>24910</v>
      </c>
    </row>
    <row r="554" spans="1:28" x14ac:dyDescent="0.25">
      <c r="A554" s="2">
        <v>553</v>
      </c>
      <c r="B554" s="3" t="s">
        <v>417</v>
      </c>
      <c r="C554" s="12">
        <v>16700</v>
      </c>
      <c r="D554" s="12">
        <v>15900</v>
      </c>
      <c r="E554" s="12">
        <v>10900</v>
      </c>
      <c r="F554" s="12">
        <v>10900</v>
      </c>
      <c r="G554" s="12">
        <v>17250</v>
      </c>
      <c r="H554" s="12">
        <v>17250</v>
      </c>
      <c r="I554" s="12">
        <v>16800</v>
      </c>
      <c r="J554" s="13">
        <v>15955</v>
      </c>
      <c r="K554" s="13">
        <v>15450</v>
      </c>
      <c r="L554" s="13">
        <v>23200</v>
      </c>
      <c r="M554" s="31">
        <v>25200</v>
      </c>
      <c r="N554" s="13">
        <v>2729</v>
      </c>
      <c r="O554" s="13">
        <v>1674</v>
      </c>
      <c r="P554" s="13">
        <v>1674</v>
      </c>
      <c r="Q554" s="13">
        <v>1674</v>
      </c>
      <c r="R554" s="13">
        <v>1674</v>
      </c>
      <c r="S554" s="13">
        <v>1674</v>
      </c>
      <c r="T554" s="13">
        <v>1674</v>
      </c>
      <c r="U554" s="13">
        <v>1674</v>
      </c>
      <c r="V554" s="13">
        <v>1674</v>
      </c>
      <c r="W554" s="13">
        <v>3348</v>
      </c>
      <c r="X554" s="13">
        <v>19400</v>
      </c>
      <c r="Y554" s="13">
        <v>48520</v>
      </c>
      <c r="Z554" s="23">
        <v>0</v>
      </c>
      <c r="AA554" s="13">
        <v>14100</v>
      </c>
      <c r="AB554" s="13">
        <v>24910</v>
      </c>
    </row>
    <row r="555" spans="1:28" x14ac:dyDescent="0.25">
      <c r="A555" s="2">
        <v>554</v>
      </c>
      <c r="B555" s="3" t="s">
        <v>644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3">
        <v>0</v>
      </c>
      <c r="K555" s="13">
        <v>0</v>
      </c>
      <c r="L555" s="13">
        <v>0</v>
      </c>
      <c r="M555" s="31">
        <v>25200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3348</v>
      </c>
      <c r="X555" s="13">
        <v>0</v>
      </c>
      <c r="Y555" s="13">
        <v>48520</v>
      </c>
      <c r="Z555" s="23">
        <v>0</v>
      </c>
      <c r="AA555" s="13">
        <v>0</v>
      </c>
      <c r="AB555" s="13">
        <v>24910</v>
      </c>
    </row>
    <row r="556" spans="1:28" x14ac:dyDescent="0.25">
      <c r="A556" s="2">
        <v>555</v>
      </c>
      <c r="B556" s="3" t="s">
        <v>418</v>
      </c>
      <c r="C556" s="12">
        <v>0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3">
        <v>0</v>
      </c>
      <c r="K556" s="13">
        <v>0</v>
      </c>
      <c r="L556" s="13">
        <v>0</v>
      </c>
      <c r="M556" s="31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1674</v>
      </c>
      <c r="V556" s="13">
        <v>1674</v>
      </c>
      <c r="W556" s="13">
        <v>3348</v>
      </c>
      <c r="X556" s="13">
        <v>0</v>
      </c>
      <c r="Y556" s="13">
        <v>0</v>
      </c>
      <c r="Z556" s="23">
        <v>0</v>
      </c>
      <c r="AA556" s="13">
        <v>14100</v>
      </c>
      <c r="AB556" s="13">
        <v>24910</v>
      </c>
    </row>
    <row r="557" spans="1:28" x14ac:dyDescent="0.25">
      <c r="A557" s="2">
        <v>556</v>
      </c>
      <c r="B557" s="3" t="s">
        <v>419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3">
        <v>0</v>
      </c>
      <c r="K557" s="13">
        <v>0</v>
      </c>
      <c r="L557" s="13">
        <v>0</v>
      </c>
      <c r="M557" s="31">
        <v>25200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3348</v>
      </c>
      <c r="X557" s="13">
        <v>0</v>
      </c>
      <c r="Y557" s="13">
        <v>48520</v>
      </c>
      <c r="Z557" s="23">
        <v>114.28</v>
      </c>
      <c r="AA557" s="13">
        <v>0</v>
      </c>
      <c r="AB557" s="13">
        <v>24910</v>
      </c>
    </row>
    <row r="558" spans="1:28" x14ac:dyDescent="0.25">
      <c r="A558" s="2">
        <v>557</v>
      </c>
      <c r="B558" s="3" t="s">
        <v>420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3">
        <v>0</v>
      </c>
      <c r="K558" s="13">
        <v>0</v>
      </c>
      <c r="L558" s="13">
        <v>0</v>
      </c>
      <c r="M558" s="31">
        <f>25200-15155.88</f>
        <v>10044.120000000001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3348</v>
      </c>
      <c r="X558" s="13">
        <v>0</v>
      </c>
      <c r="Y558" s="13">
        <v>0</v>
      </c>
      <c r="Z558" s="23">
        <v>0</v>
      </c>
      <c r="AA558" s="13">
        <v>0</v>
      </c>
      <c r="AB558" s="13">
        <v>24910</v>
      </c>
    </row>
    <row r="559" spans="1:28" x14ac:dyDescent="0.25">
      <c r="A559" s="2">
        <v>558</v>
      </c>
      <c r="B559" s="3" t="s">
        <v>421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3">
        <v>0</v>
      </c>
      <c r="K559" s="13">
        <v>0</v>
      </c>
      <c r="L559" s="13">
        <v>0</v>
      </c>
      <c r="M559" s="31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23">
        <v>0</v>
      </c>
      <c r="AA559" s="13">
        <v>0</v>
      </c>
      <c r="AB559" s="13">
        <v>24910</v>
      </c>
    </row>
    <row r="560" spans="1:28" x14ac:dyDescent="0.25">
      <c r="A560" s="2">
        <v>559</v>
      </c>
      <c r="B560" s="3" t="s">
        <v>421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3">
        <v>0</v>
      </c>
      <c r="K560" s="13">
        <v>0</v>
      </c>
      <c r="L560" s="13">
        <v>0</v>
      </c>
      <c r="M560" s="31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23">
        <v>0</v>
      </c>
      <c r="AA560" s="13">
        <v>0</v>
      </c>
      <c r="AB560" s="13">
        <v>24910</v>
      </c>
    </row>
    <row r="561" spans="1:29" x14ac:dyDescent="0.25">
      <c r="A561" s="2">
        <v>560</v>
      </c>
      <c r="B561" s="3" t="s">
        <v>422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3">
        <v>0</v>
      </c>
      <c r="K561" s="13">
        <v>0</v>
      </c>
      <c r="L561" s="13">
        <v>0</v>
      </c>
      <c r="M561" s="31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23">
        <v>0</v>
      </c>
      <c r="AA561" s="13">
        <v>0</v>
      </c>
      <c r="AB561" s="13">
        <v>24910</v>
      </c>
    </row>
    <row r="562" spans="1:29" x14ac:dyDescent="0.25">
      <c r="A562" s="2">
        <v>561</v>
      </c>
      <c r="B562" s="3" t="s">
        <v>422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3">
        <v>0</v>
      </c>
      <c r="K562" s="13">
        <v>0</v>
      </c>
      <c r="L562" s="13">
        <v>0</v>
      </c>
      <c r="M562" s="31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23">
        <v>0</v>
      </c>
      <c r="AA562" s="13">
        <v>0</v>
      </c>
      <c r="AB562" s="13">
        <v>24910</v>
      </c>
    </row>
    <row r="563" spans="1:29" x14ac:dyDescent="0.25">
      <c r="A563" s="2">
        <v>562</v>
      </c>
      <c r="B563" s="3" t="s">
        <v>423</v>
      </c>
      <c r="C563" s="12">
        <v>16700</v>
      </c>
      <c r="D563" s="12">
        <v>15900</v>
      </c>
      <c r="E563" s="12">
        <v>10900</v>
      </c>
      <c r="F563" s="12">
        <v>10900</v>
      </c>
      <c r="G563" s="12">
        <v>17250</v>
      </c>
      <c r="H563" s="12">
        <v>17250</v>
      </c>
      <c r="I563" s="12">
        <v>16800</v>
      </c>
      <c r="J563" s="13">
        <v>15955</v>
      </c>
      <c r="K563" s="13">
        <v>15450</v>
      </c>
      <c r="L563" s="13">
        <v>23200</v>
      </c>
      <c r="M563" s="31">
        <v>25200</v>
      </c>
      <c r="N563" s="13">
        <v>2214</v>
      </c>
      <c r="O563" s="13">
        <v>1674</v>
      </c>
      <c r="P563" s="13">
        <v>1674</v>
      </c>
      <c r="Q563" s="13">
        <v>1674</v>
      </c>
      <c r="R563" s="13">
        <v>1674</v>
      </c>
      <c r="S563" s="13">
        <v>1674</v>
      </c>
      <c r="T563" s="13">
        <v>1674</v>
      </c>
      <c r="U563" s="13">
        <v>1674</v>
      </c>
      <c r="V563" s="13">
        <v>1674</v>
      </c>
      <c r="W563" s="13">
        <v>3348</v>
      </c>
      <c r="X563" s="13">
        <v>19400</v>
      </c>
      <c r="Y563" s="13">
        <v>48520</v>
      </c>
      <c r="Z563" s="23">
        <v>0</v>
      </c>
      <c r="AA563" s="13">
        <v>14100</v>
      </c>
      <c r="AB563" s="13">
        <v>24910</v>
      </c>
    </row>
    <row r="564" spans="1:29" x14ac:dyDescent="0.25">
      <c r="A564" s="2">
        <v>563</v>
      </c>
      <c r="B564" s="3" t="s">
        <v>424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3">
        <v>0</v>
      </c>
      <c r="K564" s="13">
        <v>0</v>
      </c>
      <c r="L564" s="13">
        <v>0</v>
      </c>
      <c r="M564" s="31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23">
        <v>0</v>
      </c>
      <c r="AA564" s="13">
        <v>0</v>
      </c>
      <c r="AB564" s="13">
        <v>0</v>
      </c>
    </row>
    <row r="565" spans="1:29" x14ac:dyDescent="0.25">
      <c r="A565" s="2">
        <v>564</v>
      </c>
      <c r="B565" s="3" t="s">
        <v>425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3">
        <v>0</v>
      </c>
      <c r="K565" s="13">
        <v>0</v>
      </c>
      <c r="L565" s="13">
        <v>0</v>
      </c>
      <c r="M565" s="31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48520</v>
      </c>
      <c r="Z565" s="23">
        <v>0</v>
      </c>
      <c r="AA565" s="13">
        <v>0</v>
      </c>
      <c r="AB565" s="13">
        <v>24910</v>
      </c>
    </row>
    <row r="566" spans="1:29" x14ac:dyDescent="0.25">
      <c r="A566" s="2">
        <v>565</v>
      </c>
      <c r="B566" s="3" t="s">
        <v>426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3">
        <v>0</v>
      </c>
      <c r="K566" s="13">
        <v>0</v>
      </c>
      <c r="L566" s="13">
        <v>0</v>
      </c>
      <c r="M566" s="31">
        <v>25200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3348</v>
      </c>
      <c r="X566" s="13">
        <v>0</v>
      </c>
      <c r="Y566" s="13">
        <v>48520</v>
      </c>
      <c r="Z566" s="23">
        <v>0</v>
      </c>
      <c r="AA566" s="13">
        <v>0</v>
      </c>
      <c r="AB566" s="13">
        <v>24910</v>
      </c>
    </row>
    <row r="567" spans="1:29" x14ac:dyDescent="0.25">
      <c r="A567" s="2">
        <v>566</v>
      </c>
      <c r="B567" s="3" t="s">
        <v>427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3">
        <v>0</v>
      </c>
      <c r="K567" s="13">
        <v>0</v>
      </c>
      <c r="L567" s="13">
        <v>0</v>
      </c>
      <c r="M567" s="31">
        <v>25200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3348</v>
      </c>
      <c r="X567" s="13">
        <v>0</v>
      </c>
      <c r="Y567" s="13">
        <v>48520</v>
      </c>
      <c r="Z567" s="23">
        <v>0</v>
      </c>
      <c r="AA567" s="13">
        <v>0</v>
      </c>
      <c r="AB567" s="13">
        <v>24910</v>
      </c>
    </row>
    <row r="568" spans="1:29" x14ac:dyDescent="0.25">
      <c r="A568" s="2">
        <v>567</v>
      </c>
      <c r="B568" s="3" t="s">
        <v>428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3">
        <v>0</v>
      </c>
      <c r="K568" s="13">
        <v>0</v>
      </c>
      <c r="L568" s="13">
        <v>23200</v>
      </c>
      <c r="M568" s="31">
        <v>25200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3348</v>
      </c>
      <c r="X568" s="13">
        <v>0</v>
      </c>
      <c r="Y568" s="13">
        <v>48520</v>
      </c>
      <c r="Z568" s="23">
        <v>0</v>
      </c>
      <c r="AA568" s="13">
        <v>14100</v>
      </c>
      <c r="AB568" s="13">
        <v>24910</v>
      </c>
    </row>
    <row r="569" spans="1:29" x14ac:dyDescent="0.25">
      <c r="A569" s="2">
        <v>568</v>
      </c>
      <c r="B569" s="3" t="s">
        <v>429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3">
        <v>0</v>
      </c>
      <c r="K569" s="13">
        <v>0</v>
      </c>
      <c r="L569" s="13">
        <v>0</v>
      </c>
      <c r="M569" s="31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48520</v>
      </c>
      <c r="Z569" s="23">
        <v>0</v>
      </c>
      <c r="AA569" s="13">
        <v>0</v>
      </c>
      <c r="AB569" s="13">
        <v>24910</v>
      </c>
    </row>
    <row r="570" spans="1:29" x14ac:dyDescent="0.25">
      <c r="A570" s="2">
        <v>569</v>
      </c>
      <c r="B570" s="3" t="s">
        <v>430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3">
        <v>0</v>
      </c>
      <c r="K570" s="13">
        <v>0</v>
      </c>
      <c r="L570" s="13">
        <v>0</v>
      </c>
      <c r="M570" s="31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48520</v>
      </c>
      <c r="Z570" s="23">
        <v>0</v>
      </c>
      <c r="AA570" s="13">
        <v>0</v>
      </c>
      <c r="AB570" s="13">
        <v>24910</v>
      </c>
    </row>
    <row r="571" spans="1:29" x14ac:dyDescent="0.25">
      <c r="A571" s="2">
        <v>570</v>
      </c>
      <c r="B571" s="3" t="s">
        <v>431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3">
        <v>0</v>
      </c>
      <c r="K571" s="13">
        <v>0</v>
      </c>
      <c r="L571" s="13">
        <v>0</v>
      </c>
      <c r="M571" s="31">
        <v>25200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1674</v>
      </c>
      <c r="U571" s="13">
        <v>0</v>
      </c>
      <c r="V571" s="13">
        <v>0</v>
      </c>
      <c r="W571" s="13">
        <v>3348</v>
      </c>
      <c r="X571" s="13">
        <v>0</v>
      </c>
      <c r="Y571" s="13">
        <v>48520</v>
      </c>
      <c r="Z571" s="23">
        <v>0</v>
      </c>
      <c r="AA571" s="13">
        <v>0</v>
      </c>
      <c r="AB571" s="13">
        <v>24910</v>
      </c>
      <c r="AC571" s="44" t="s">
        <v>654</v>
      </c>
    </row>
    <row r="572" spans="1:29" x14ac:dyDescent="0.25">
      <c r="A572" s="2">
        <v>571</v>
      </c>
      <c r="B572" s="3" t="s">
        <v>431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3">
        <v>15955</v>
      </c>
      <c r="K572" s="13">
        <v>0</v>
      </c>
      <c r="L572" s="13">
        <v>0</v>
      </c>
      <c r="M572" s="31">
        <v>25200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3348</v>
      </c>
      <c r="X572" s="13">
        <v>0</v>
      </c>
      <c r="Y572" s="13">
        <v>48520</v>
      </c>
      <c r="Z572" s="23">
        <v>0</v>
      </c>
      <c r="AA572" s="13">
        <v>14100</v>
      </c>
      <c r="AB572" s="13">
        <v>24910</v>
      </c>
      <c r="AC572" s="44" t="s">
        <v>654</v>
      </c>
    </row>
    <row r="573" spans="1:29" x14ac:dyDescent="0.25">
      <c r="A573" s="2">
        <v>572</v>
      </c>
      <c r="B573" s="3" t="s">
        <v>432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3">
        <v>0</v>
      </c>
      <c r="K573" s="13">
        <v>0</v>
      </c>
      <c r="L573" s="13">
        <v>0</v>
      </c>
      <c r="M573" s="31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3348</v>
      </c>
      <c r="X573" s="13">
        <v>0</v>
      </c>
      <c r="Y573" s="13">
        <v>0</v>
      </c>
      <c r="Z573" s="23">
        <v>15918.56</v>
      </c>
      <c r="AA573" s="13">
        <v>0</v>
      </c>
      <c r="AB573" s="13">
        <v>24910</v>
      </c>
      <c r="AC573" s="44" t="s">
        <v>654</v>
      </c>
    </row>
    <row r="574" spans="1:29" x14ac:dyDescent="0.25">
      <c r="A574" s="2">
        <v>573</v>
      </c>
      <c r="B574" s="3" t="s">
        <v>433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3">
        <v>0</v>
      </c>
      <c r="K574" s="13">
        <v>0</v>
      </c>
      <c r="L574" s="13">
        <v>0</v>
      </c>
      <c r="M574" s="31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48520</v>
      </c>
      <c r="Z574" s="23">
        <v>0</v>
      </c>
      <c r="AA574" s="13">
        <v>0</v>
      </c>
      <c r="AB574" s="13">
        <v>12410</v>
      </c>
    </row>
    <row r="575" spans="1:29" x14ac:dyDescent="0.25">
      <c r="A575" s="2">
        <v>574</v>
      </c>
      <c r="B575" s="3" t="s">
        <v>434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3">
        <v>0</v>
      </c>
      <c r="K575" s="13">
        <v>0</v>
      </c>
      <c r="L575" s="13">
        <v>0</v>
      </c>
      <c r="M575" s="31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48520</v>
      </c>
      <c r="Z575" s="23">
        <v>1480.87</v>
      </c>
      <c r="AA575" s="13">
        <v>0</v>
      </c>
      <c r="AB575" s="13">
        <v>24910</v>
      </c>
    </row>
    <row r="576" spans="1:29" x14ac:dyDescent="0.25">
      <c r="A576" s="2">
        <v>575</v>
      </c>
      <c r="B576" s="3"/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3">
        <v>0</v>
      </c>
      <c r="K576" s="13">
        <v>0</v>
      </c>
      <c r="L576" s="13">
        <v>0</v>
      </c>
      <c r="M576" s="31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23">
        <v>0</v>
      </c>
      <c r="AA576" s="13">
        <v>14100</v>
      </c>
      <c r="AB576" s="13">
        <v>0</v>
      </c>
    </row>
    <row r="577" spans="1:28" x14ac:dyDescent="0.25">
      <c r="A577" s="2">
        <v>576</v>
      </c>
      <c r="B577" s="3"/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3">
        <v>0</v>
      </c>
      <c r="K577" s="13">
        <v>0</v>
      </c>
      <c r="L577" s="13">
        <v>0</v>
      </c>
      <c r="M577" s="31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</row>
    <row r="578" spans="1:28" x14ac:dyDescent="0.25">
      <c r="A578" s="2">
        <v>577</v>
      </c>
      <c r="B578" s="3"/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3">
        <v>0</v>
      </c>
      <c r="K578" s="13">
        <v>0</v>
      </c>
      <c r="L578" s="13">
        <v>0</v>
      </c>
      <c r="M578" s="31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</row>
    <row r="579" spans="1:28" x14ac:dyDescent="0.25">
      <c r="A579" s="2">
        <v>578</v>
      </c>
      <c r="B579" s="3" t="s">
        <v>435</v>
      </c>
      <c r="C579" s="12">
        <v>0</v>
      </c>
      <c r="D579" s="12">
        <v>15900</v>
      </c>
      <c r="E579" s="12">
        <v>10900</v>
      </c>
      <c r="F579" s="12">
        <v>10900</v>
      </c>
      <c r="G579" s="12">
        <v>17250</v>
      </c>
      <c r="H579" s="12">
        <v>17250</v>
      </c>
      <c r="I579" s="12">
        <v>16800</v>
      </c>
      <c r="J579" s="13">
        <v>15955</v>
      </c>
      <c r="K579" s="13">
        <v>0</v>
      </c>
      <c r="L579" s="13">
        <v>23200</v>
      </c>
      <c r="M579" s="31">
        <v>25200</v>
      </c>
      <c r="N579" s="13">
        <v>2214</v>
      </c>
      <c r="O579" s="13">
        <v>1674</v>
      </c>
      <c r="P579" s="13">
        <v>1674</v>
      </c>
      <c r="Q579" s="13">
        <v>1674</v>
      </c>
      <c r="R579" s="13">
        <v>1674</v>
      </c>
      <c r="S579" s="13">
        <v>1674</v>
      </c>
      <c r="T579" s="13">
        <v>1674</v>
      </c>
      <c r="U579" s="13">
        <v>1674</v>
      </c>
      <c r="V579" s="13">
        <v>1674</v>
      </c>
      <c r="W579" s="13">
        <v>3348</v>
      </c>
      <c r="X579" s="13">
        <v>19400</v>
      </c>
      <c r="Y579" s="13">
        <v>48520</v>
      </c>
      <c r="Z579" s="23">
        <v>0</v>
      </c>
      <c r="AA579" s="13">
        <v>14100</v>
      </c>
      <c r="AB579" s="13">
        <v>24910</v>
      </c>
    </row>
    <row r="580" spans="1:28" x14ac:dyDescent="0.25">
      <c r="A580" s="2">
        <v>579</v>
      </c>
      <c r="B580" s="3" t="s">
        <v>436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3">
        <v>0</v>
      </c>
      <c r="K580" s="13">
        <v>0</v>
      </c>
      <c r="L580" s="13">
        <v>7245</v>
      </c>
      <c r="M580" s="31">
        <v>25200</v>
      </c>
      <c r="N580" s="13">
        <v>2214</v>
      </c>
      <c r="O580" s="13">
        <v>1674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3348</v>
      </c>
      <c r="X580" s="13">
        <v>0</v>
      </c>
      <c r="Y580" s="13">
        <v>48520</v>
      </c>
      <c r="Z580" s="23">
        <v>0</v>
      </c>
      <c r="AA580" s="13">
        <v>14100</v>
      </c>
      <c r="AB580" s="13">
        <v>24910</v>
      </c>
    </row>
    <row r="581" spans="1:28" x14ac:dyDescent="0.25">
      <c r="A581" s="2">
        <v>580</v>
      </c>
      <c r="B581" s="3" t="s">
        <v>437</v>
      </c>
      <c r="C581" s="12">
        <v>0</v>
      </c>
      <c r="D581" s="12">
        <v>15900</v>
      </c>
      <c r="E581" s="12">
        <v>10900</v>
      </c>
      <c r="F581" s="12">
        <v>10900</v>
      </c>
      <c r="G581" s="12">
        <v>17250</v>
      </c>
      <c r="H581" s="12">
        <v>17250</v>
      </c>
      <c r="I581" s="12">
        <v>16800</v>
      </c>
      <c r="J581" s="13">
        <v>15955</v>
      </c>
      <c r="K581" s="13">
        <v>15450</v>
      </c>
      <c r="L581" s="13">
        <v>23200</v>
      </c>
      <c r="M581" s="31">
        <v>25200</v>
      </c>
      <c r="N581" s="13">
        <v>2214</v>
      </c>
      <c r="O581" s="13">
        <v>1674</v>
      </c>
      <c r="P581" s="13">
        <v>1674</v>
      </c>
      <c r="Q581" s="13">
        <v>1674</v>
      </c>
      <c r="R581" s="13">
        <v>1674</v>
      </c>
      <c r="S581" s="13">
        <v>1674</v>
      </c>
      <c r="T581" s="13">
        <v>1674</v>
      </c>
      <c r="U581" s="13">
        <v>1674</v>
      </c>
      <c r="V581" s="13">
        <v>1674</v>
      </c>
      <c r="W581" s="13">
        <v>3348</v>
      </c>
      <c r="X581" s="13">
        <v>19400</v>
      </c>
      <c r="Y581" s="13">
        <v>48520</v>
      </c>
      <c r="Z581" s="23">
        <v>0</v>
      </c>
      <c r="AA581" s="13">
        <v>14100</v>
      </c>
      <c r="AB581" s="13">
        <v>24910</v>
      </c>
    </row>
    <row r="582" spans="1:28" x14ac:dyDescent="0.25">
      <c r="A582" s="2">
        <v>581</v>
      </c>
      <c r="B582" s="3" t="s">
        <v>438</v>
      </c>
      <c r="C582" s="12">
        <v>0</v>
      </c>
      <c r="D582" s="12">
        <v>15900</v>
      </c>
      <c r="E582" s="12">
        <v>10900</v>
      </c>
      <c r="F582" s="12">
        <v>10900</v>
      </c>
      <c r="G582" s="12">
        <v>17250</v>
      </c>
      <c r="H582" s="12">
        <v>17250</v>
      </c>
      <c r="I582" s="12">
        <v>16800</v>
      </c>
      <c r="J582" s="13">
        <v>15955</v>
      </c>
      <c r="K582" s="13">
        <v>15450</v>
      </c>
      <c r="L582" s="13">
        <v>23200</v>
      </c>
      <c r="M582" s="31">
        <v>25200</v>
      </c>
      <c r="N582" s="13">
        <v>2214</v>
      </c>
      <c r="O582" s="13">
        <v>1674</v>
      </c>
      <c r="P582" s="13">
        <v>1674</v>
      </c>
      <c r="Q582" s="13">
        <v>1674</v>
      </c>
      <c r="R582" s="13">
        <v>1674</v>
      </c>
      <c r="S582" s="13">
        <v>1674</v>
      </c>
      <c r="T582" s="13">
        <v>1674</v>
      </c>
      <c r="U582" s="13">
        <v>1674</v>
      </c>
      <c r="V582" s="13">
        <v>1674</v>
      </c>
      <c r="W582" s="13">
        <v>3348</v>
      </c>
      <c r="X582" s="13">
        <v>19400</v>
      </c>
      <c r="Y582" s="13">
        <v>48520</v>
      </c>
      <c r="Z582" s="23">
        <v>0</v>
      </c>
      <c r="AA582" s="13">
        <v>14100</v>
      </c>
      <c r="AB582" s="13">
        <v>24910</v>
      </c>
    </row>
    <row r="583" spans="1:28" x14ac:dyDescent="0.25">
      <c r="A583" s="2">
        <v>582</v>
      </c>
      <c r="B583" s="3" t="s">
        <v>439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3">
        <v>0</v>
      </c>
      <c r="K583" s="13">
        <v>0</v>
      </c>
      <c r="L583" s="13">
        <v>0</v>
      </c>
      <c r="M583" s="31">
        <v>25200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3348</v>
      </c>
      <c r="X583" s="13">
        <v>0</v>
      </c>
      <c r="Y583" s="13">
        <v>0</v>
      </c>
      <c r="Z583" s="23">
        <v>0</v>
      </c>
      <c r="AA583" s="13">
        <v>0</v>
      </c>
      <c r="AB583" s="13">
        <v>24910</v>
      </c>
    </row>
    <row r="584" spans="1:28" x14ac:dyDescent="0.25">
      <c r="A584" s="2">
        <v>583</v>
      </c>
      <c r="B584" s="3" t="s">
        <v>440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3">
        <v>0</v>
      </c>
      <c r="K584" s="13">
        <v>0</v>
      </c>
      <c r="L584" s="13">
        <v>0</v>
      </c>
      <c r="M584" s="31">
        <v>25200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3348</v>
      </c>
      <c r="X584" s="13">
        <v>0</v>
      </c>
      <c r="Y584" s="13">
        <v>0</v>
      </c>
      <c r="Z584" s="23">
        <v>0</v>
      </c>
      <c r="AA584" s="13">
        <v>0</v>
      </c>
      <c r="AB584" s="13">
        <v>24910</v>
      </c>
    </row>
    <row r="585" spans="1:28" x14ac:dyDescent="0.25">
      <c r="A585" s="2">
        <v>584</v>
      </c>
      <c r="B585" s="3" t="s">
        <v>440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3">
        <v>0</v>
      </c>
      <c r="K585" s="13">
        <v>0</v>
      </c>
      <c r="L585" s="13">
        <v>0</v>
      </c>
      <c r="M585" s="31">
        <v>25200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3348</v>
      </c>
      <c r="X585" s="13">
        <v>0</v>
      </c>
      <c r="Y585" s="13">
        <v>0</v>
      </c>
      <c r="Z585" s="23">
        <v>0</v>
      </c>
      <c r="AA585" s="13">
        <v>0</v>
      </c>
      <c r="AB585" s="13">
        <v>24910</v>
      </c>
    </row>
    <row r="586" spans="1:28" x14ac:dyDescent="0.25">
      <c r="A586" s="2">
        <v>585</v>
      </c>
      <c r="B586" s="3" t="s">
        <v>440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3">
        <v>0</v>
      </c>
      <c r="K586" s="13">
        <v>0</v>
      </c>
      <c r="L586" s="13">
        <v>0</v>
      </c>
      <c r="M586" s="31">
        <v>25200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3348</v>
      </c>
      <c r="X586" s="13">
        <v>0</v>
      </c>
      <c r="Y586" s="13">
        <v>0</v>
      </c>
      <c r="Z586" s="23">
        <v>0</v>
      </c>
      <c r="AA586" s="13">
        <v>0</v>
      </c>
      <c r="AB586" s="13">
        <v>24910</v>
      </c>
    </row>
    <row r="587" spans="1:28" x14ac:dyDescent="0.25">
      <c r="A587" s="2">
        <v>586</v>
      </c>
      <c r="B587" s="3" t="s">
        <v>441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3">
        <v>0</v>
      </c>
      <c r="K587" s="13">
        <v>0</v>
      </c>
      <c r="L587" s="13">
        <v>0</v>
      </c>
      <c r="M587" s="31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48520</v>
      </c>
      <c r="Z587" s="23">
        <v>0</v>
      </c>
      <c r="AA587" s="13">
        <v>0</v>
      </c>
      <c r="AB587" s="13">
        <v>0</v>
      </c>
    </row>
    <row r="588" spans="1:28" x14ac:dyDescent="0.25">
      <c r="A588" s="2">
        <v>587</v>
      </c>
      <c r="B588" s="3" t="s">
        <v>442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3">
        <v>0</v>
      </c>
      <c r="K588" s="13">
        <v>0</v>
      </c>
      <c r="L588" s="13">
        <v>0</v>
      </c>
      <c r="M588" s="31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48520</v>
      </c>
      <c r="Z588" s="23">
        <v>0</v>
      </c>
      <c r="AA588" s="13">
        <v>0</v>
      </c>
      <c r="AB588" s="13">
        <v>24910</v>
      </c>
    </row>
    <row r="589" spans="1:28" x14ac:dyDescent="0.25">
      <c r="A589" s="2">
        <v>588</v>
      </c>
      <c r="B589" s="3" t="s">
        <v>443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3">
        <v>0</v>
      </c>
      <c r="K589" s="13">
        <v>15450</v>
      </c>
      <c r="L589" s="13">
        <v>23200</v>
      </c>
      <c r="M589" s="31">
        <v>25200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1674</v>
      </c>
      <c r="U589" s="13">
        <v>1674</v>
      </c>
      <c r="V589" s="13">
        <v>1674</v>
      </c>
      <c r="W589" s="13">
        <v>3348</v>
      </c>
      <c r="X589" s="13">
        <v>0</v>
      </c>
      <c r="Y589" s="13">
        <v>0</v>
      </c>
      <c r="Z589" s="23">
        <v>0</v>
      </c>
      <c r="AA589" s="13">
        <v>14100</v>
      </c>
      <c r="AB589" s="13">
        <v>24910</v>
      </c>
    </row>
    <row r="590" spans="1:28" x14ac:dyDescent="0.25">
      <c r="A590" s="2">
        <v>589</v>
      </c>
      <c r="B590" s="3"/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3">
        <v>0</v>
      </c>
      <c r="K590" s="13">
        <v>0</v>
      </c>
      <c r="L590" s="13">
        <v>0</v>
      </c>
      <c r="M590" s="31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</row>
    <row r="591" spans="1:28" x14ac:dyDescent="0.25">
      <c r="A591" s="2">
        <v>590</v>
      </c>
      <c r="B591" s="3" t="s">
        <v>444</v>
      </c>
      <c r="C591" s="12">
        <v>0</v>
      </c>
      <c r="D591" s="12">
        <v>0</v>
      </c>
      <c r="E591" s="12">
        <v>10900</v>
      </c>
      <c r="F591" s="12">
        <v>10900</v>
      </c>
      <c r="G591" s="12">
        <v>17250</v>
      </c>
      <c r="H591" s="12">
        <v>17250</v>
      </c>
      <c r="I591" s="12">
        <v>16800</v>
      </c>
      <c r="J591" s="13">
        <v>15955</v>
      </c>
      <c r="K591" s="13">
        <v>15450</v>
      </c>
      <c r="L591" s="13">
        <v>23200</v>
      </c>
      <c r="M591" s="31">
        <v>25200</v>
      </c>
      <c r="N591" s="13">
        <v>2214</v>
      </c>
      <c r="O591" s="13">
        <v>1674</v>
      </c>
      <c r="P591" s="13">
        <v>1674</v>
      </c>
      <c r="Q591" s="13">
        <v>1674</v>
      </c>
      <c r="R591" s="13">
        <v>1674</v>
      </c>
      <c r="S591" s="13">
        <v>1674</v>
      </c>
      <c r="T591" s="13">
        <v>1674</v>
      </c>
      <c r="U591" s="13">
        <v>1674</v>
      </c>
      <c r="V591" s="13">
        <v>1674</v>
      </c>
      <c r="W591" s="13">
        <v>3348</v>
      </c>
      <c r="X591" s="13">
        <v>19400</v>
      </c>
      <c r="Y591" s="13">
        <v>48520</v>
      </c>
      <c r="Z591" s="23">
        <v>0</v>
      </c>
      <c r="AA591" s="13">
        <v>14100</v>
      </c>
      <c r="AB591" s="13">
        <v>24910</v>
      </c>
    </row>
    <row r="592" spans="1:28" x14ac:dyDescent="0.25">
      <c r="A592" s="2">
        <v>591</v>
      </c>
      <c r="B592" s="3" t="s">
        <v>445</v>
      </c>
      <c r="C592" s="12">
        <v>16700</v>
      </c>
      <c r="D592" s="12">
        <v>15900</v>
      </c>
      <c r="E592" s="12">
        <v>10900</v>
      </c>
      <c r="F592" s="12">
        <v>10900</v>
      </c>
      <c r="G592" s="12">
        <v>17250</v>
      </c>
      <c r="H592" s="12">
        <v>17250</v>
      </c>
      <c r="I592" s="12">
        <v>16800</v>
      </c>
      <c r="J592" s="13">
        <v>15955</v>
      </c>
      <c r="K592" s="13">
        <v>15450</v>
      </c>
      <c r="L592" s="13">
        <v>23200</v>
      </c>
      <c r="M592" s="31">
        <v>25200</v>
      </c>
      <c r="N592" s="13">
        <v>0</v>
      </c>
      <c r="O592" s="13">
        <v>1674</v>
      </c>
      <c r="P592" s="13">
        <v>1674</v>
      </c>
      <c r="Q592" s="13">
        <v>1674</v>
      </c>
      <c r="R592" s="13">
        <v>1674</v>
      </c>
      <c r="S592" s="13">
        <v>1674</v>
      </c>
      <c r="T592" s="13">
        <v>1674</v>
      </c>
      <c r="U592" s="13">
        <v>1674</v>
      </c>
      <c r="V592" s="13">
        <v>1674</v>
      </c>
      <c r="W592" s="13">
        <v>3348</v>
      </c>
      <c r="X592" s="13">
        <v>0</v>
      </c>
      <c r="Y592" s="13">
        <v>48520</v>
      </c>
      <c r="Z592" s="23">
        <v>0</v>
      </c>
      <c r="AA592" s="13">
        <v>14100</v>
      </c>
      <c r="AB592" s="13">
        <v>24910</v>
      </c>
    </row>
    <row r="593" spans="1:28" x14ac:dyDescent="0.25">
      <c r="A593" s="2">
        <v>592</v>
      </c>
      <c r="B593" s="3" t="s">
        <v>446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3">
        <v>0</v>
      </c>
      <c r="K593" s="13">
        <v>0</v>
      </c>
      <c r="L593" s="13">
        <v>0</v>
      </c>
      <c r="M593" s="31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23">
        <v>0</v>
      </c>
      <c r="AA593" s="13">
        <v>0</v>
      </c>
      <c r="AB593" s="13">
        <v>0</v>
      </c>
    </row>
    <row r="594" spans="1:28" x14ac:dyDescent="0.25">
      <c r="A594" s="2">
        <v>593</v>
      </c>
      <c r="B594" s="3" t="s">
        <v>447</v>
      </c>
      <c r="C594" s="12"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3">
        <v>0</v>
      </c>
      <c r="K594" s="13">
        <v>0</v>
      </c>
      <c r="L594" s="13">
        <v>23200</v>
      </c>
      <c r="M594" s="31">
        <v>25200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3348</v>
      </c>
      <c r="X594" s="13">
        <v>0</v>
      </c>
      <c r="Y594" s="13">
        <v>48520</v>
      </c>
      <c r="Z594" s="23">
        <v>6179</v>
      </c>
      <c r="AA594" s="13">
        <v>14100</v>
      </c>
      <c r="AB594" s="13">
        <v>24910</v>
      </c>
    </row>
    <row r="595" spans="1:28" x14ac:dyDescent="0.25">
      <c r="A595" s="2">
        <v>594</v>
      </c>
      <c r="B595" s="3" t="s">
        <v>447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3">
        <v>0</v>
      </c>
      <c r="K595" s="13">
        <v>0</v>
      </c>
      <c r="L595" s="13">
        <v>23200</v>
      </c>
      <c r="M595" s="31">
        <v>25200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3348</v>
      </c>
      <c r="X595" s="13">
        <v>0</v>
      </c>
      <c r="Y595" s="13">
        <v>48520</v>
      </c>
      <c r="Z595" s="23">
        <v>0</v>
      </c>
      <c r="AA595" s="13">
        <v>14100</v>
      </c>
      <c r="AB595" s="13">
        <v>24910</v>
      </c>
    </row>
    <row r="596" spans="1:28" x14ac:dyDescent="0.25">
      <c r="A596" s="2">
        <v>595</v>
      </c>
      <c r="B596" s="3" t="s">
        <v>448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3">
        <v>0</v>
      </c>
      <c r="K596" s="13">
        <v>0</v>
      </c>
      <c r="L596" s="13">
        <v>0</v>
      </c>
      <c r="M596" s="31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48520</v>
      </c>
      <c r="Z596" s="23">
        <v>0</v>
      </c>
      <c r="AA596" s="13">
        <v>0</v>
      </c>
      <c r="AB596" s="13">
        <v>0</v>
      </c>
    </row>
    <row r="597" spans="1:28" x14ac:dyDescent="0.25">
      <c r="A597" s="2">
        <v>596</v>
      </c>
      <c r="B597" s="3" t="s">
        <v>449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3">
        <v>0</v>
      </c>
      <c r="K597" s="13">
        <v>0</v>
      </c>
      <c r="L597" s="13">
        <v>0</v>
      </c>
      <c r="M597" s="31">
        <v>25200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3348</v>
      </c>
      <c r="X597" s="13">
        <v>0</v>
      </c>
      <c r="Y597" s="13">
        <v>48520</v>
      </c>
      <c r="Z597" s="23">
        <v>0</v>
      </c>
      <c r="AA597" s="13">
        <v>0</v>
      </c>
      <c r="AB597" s="13">
        <v>0</v>
      </c>
    </row>
    <row r="598" spans="1:28" x14ac:dyDescent="0.25">
      <c r="A598" s="2">
        <v>597</v>
      </c>
      <c r="B598" s="3" t="s">
        <v>450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3">
        <v>0</v>
      </c>
      <c r="K598" s="13">
        <v>0</v>
      </c>
      <c r="L598" s="13">
        <v>0</v>
      </c>
      <c r="M598" s="31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48520</v>
      </c>
      <c r="Z598" s="23">
        <v>86.92</v>
      </c>
      <c r="AA598" s="13">
        <v>0</v>
      </c>
      <c r="AB598" s="13">
        <v>24910</v>
      </c>
    </row>
    <row r="599" spans="1:28" x14ac:dyDescent="0.25">
      <c r="A599" s="2">
        <v>598</v>
      </c>
      <c r="B599" s="3" t="s">
        <v>440</v>
      </c>
      <c r="C599" s="12"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3">
        <v>0</v>
      </c>
      <c r="K599" s="13">
        <v>0</v>
      </c>
      <c r="L599" s="13">
        <v>0</v>
      </c>
      <c r="M599" s="31">
        <v>25200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3348</v>
      </c>
      <c r="X599" s="13">
        <v>0</v>
      </c>
      <c r="Y599" s="13">
        <v>0</v>
      </c>
      <c r="Z599" s="23">
        <v>0</v>
      </c>
      <c r="AA599" s="13">
        <v>0</v>
      </c>
      <c r="AB599" s="13">
        <v>24910</v>
      </c>
    </row>
    <row r="600" spans="1:28" x14ac:dyDescent="0.25">
      <c r="A600" s="2">
        <v>599</v>
      </c>
      <c r="B600" s="3" t="s">
        <v>451</v>
      </c>
      <c r="C600" s="12">
        <v>0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3">
        <v>0</v>
      </c>
      <c r="K600" s="13">
        <v>0</v>
      </c>
      <c r="L600" s="13">
        <v>0</v>
      </c>
      <c r="M600" s="31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3348</v>
      </c>
      <c r="X600" s="13">
        <v>0</v>
      </c>
      <c r="Y600" s="13">
        <v>0</v>
      </c>
      <c r="Z600" s="23">
        <v>0</v>
      </c>
      <c r="AA600" s="13">
        <v>0</v>
      </c>
      <c r="AB600" s="13">
        <v>24910</v>
      </c>
    </row>
    <row r="601" spans="1:28" x14ac:dyDescent="0.25">
      <c r="A601" s="2">
        <v>600</v>
      </c>
      <c r="B601" s="3" t="s">
        <v>451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3">
        <v>0</v>
      </c>
      <c r="K601" s="13">
        <v>0</v>
      </c>
      <c r="L601" s="13">
        <v>0</v>
      </c>
      <c r="M601" s="31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3348</v>
      </c>
      <c r="X601" s="13">
        <v>0</v>
      </c>
      <c r="Y601" s="13">
        <v>0</v>
      </c>
      <c r="Z601" s="23">
        <v>0</v>
      </c>
      <c r="AA601" s="13">
        <v>0</v>
      </c>
      <c r="AB601" s="13">
        <v>24910</v>
      </c>
    </row>
    <row r="602" spans="1:28" x14ac:dyDescent="0.25">
      <c r="A602" s="2">
        <v>601</v>
      </c>
      <c r="B602" s="3" t="s">
        <v>452</v>
      </c>
      <c r="C602" s="12"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3">
        <v>0</v>
      </c>
      <c r="K602" s="13">
        <v>0</v>
      </c>
      <c r="L602" s="13">
        <v>0</v>
      </c>
      <c r="M602" s="31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3348</v>
      </c>
      <c r="X602" s="13">
        <v>0</v>
      </c>
      <c r="Y602" s="13">
        <v>0</v>
      </c>
      <c r="Z602" s="23">
        <v>0</v>
      </c>
      <c r="AA602" s="13">
        <v>0</v>
      </c>
      <c r="AB602" s="13">
        <v>24910</v>
      </c>
    </row>
    <row r="603" spans="1:28" x14ac:dyDescent="0.25">
      <c r="A603" s="2">
        <v>602</v>
      </c>
      <c r="B603" s="3" t="s">
        <v>453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3">
        <v>0</v>
      </c>
      <c r="K603" s="13">
        <v>0</v>
      </c>
      <c r="L603" s="13">
        <v>0</v>
      </c>
      <c r="M603" s="31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23">
        <v>0</v>
      </c>
      <c r="AA603" s="13">
        <v>0</v>
      </c>
      <c r="AB603" s="13">
        <v>24910</v>
      </c>
    </row>
    <row r="604" spans="1:28" x14ac:dyDescent="0.25">
      <c r="A604" s="2">
        <v>603</v>
      </c>
      <c r="B604" s="3" t="s">
        <v>454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3">
        <v>0</v>
      </c>
      <c r="K604" s="13">
        <v>0</v>
      </c>
      <c r="L604" s="13">
        <v>0</v>
      </c>
      <c r="M604" s="31">
        <v>4200</v>
      </c>
      <c r="N604" s="13">
        <v>0</v>
      </c>
      <c r="O604" s="13">
        <v>0</v>
      </c>
      <c r="P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23">
        <v>0</v>
      </c>
      <c r="AA604" s="13">
        <v>0</v>
      </c>
      <c r="AB604" s="13">
        <v>24910</v>
      </c>
    </row>
    <row r="605" spans="1:28" x14ac:dyDescent="0.25">
      <c r="A605" s="2">
        <v>604</v>
      </c>
      <c r="B605" s="3" t="s">
        <v>455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3">
        <v>0</v>
      </c>
      <c r="K605" s="13">
        <v>0</v>
      </c>
      <c r="L605" s="13">
        <v>0</v>
      </c>
      <c r="M605" s="31">
        <v>25200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3348</v>
      </c>
      <c r="X605" s="13">
        <v>0</v>
      </c>
      <c r="Y605" s="13">
        <v>48520</v>
      </c>
      <c r="Z605" s="23">
        <v>0</v>
      </c>
      <c r="AA605" s="13">
        <v>14100</v>
      </c>
      <c r="AB605" s="13">
        <v>24910</v>
      </c>
    </row>
    <row r="606" spans="1:28" x14ac:dyDescent="0.25">
      <c r="A606" s="2">
        <v>605</v>
      </c>
      <c r="B606" s="3"/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3">
        <v>0</v>
      </c>
      <c r="K606" s="13">
        <v>0</v>
      </c>
      <c r="L606" s="13">
        <v>0</v>
      </c>
      <c r="M606" s="31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</row>
    <row r="607" spans="1:28" x14ac:dyDescent="0.25">
      <c r="A607" s="2">
        <v>606</v>
      </c>
      <c r="B607" s="3"/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3">
        <v>0</v>
      </c>
      <c r="K607" s="13">
        <v>0</v>
      </c>
      <c r="L607" s="13">
        <v>0</v>
      </c>
      <c r="M607" s="31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</row>
    <row r="608" spans="1:28" x14ac:dyDescent="0.25">
      <c r="A608" s="2">
        <v>607</v>
      </c>
      <c r="B608" s="3"/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3">
        <v>0</v>
      </c>
      <c r="K608" s="13">
        <v>0</v>
      </c>
      <c r="L608" s="13">
        <v>0</v>
      </c>
      <c r="M608" s="31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</row>
    <row r="609" spans="1:29" x14ac:dyDescent="0.25">
      <c r="A609" s="2">
        <v>608</v>
      </c>
      <c r="B609" s="3"/>
      <c r="C609" s="12">
        <v>0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3">
        <v>0</v>
      </c>
      <c r="K609" s="13">
        <v>0</v>
      </c>
      <c r="L609" s="13">
        <v>0</v>
      </c>
      <c r="M609" s="31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</row>
    <row r="610" spans="1:29" x14ac:dyDescent="0.25">
      <c r="A610" s="2">
        <v>609</v>
      </c>
      <c r="B610" s="3" t="s">
        <v>434</v>
      </c>
      <c r="C610" s="12">
        <v>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3">
        <v>0</v>
      </c>
      <c r="K610" s="13">
        <v>0</v>
      </c>
      <c r="L610" s="13">
        <v>0</v>
      </c>
      <c r="M610" s="31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48520</v>
      </c>
      <c r="Z610" s="23">
        <v>0</v>
      </c>
      <c r="AA610" s="13">
        <v>0</v>
      </c>
      <c r="AB610" s="13">
        <v>24910</v>
      </c>
    </row>
    <row r="611" spans="1:29" x14ac:dyDescent="0.25">
      <c r="A611" s="2">
        <v>610</v>
      </c>
      <c r="B611" s="3" t="s">
        <v>434</v>
      </c>
      <c r="C611" s="12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3">
        <v>0</v>
      </c>
      <c r="K611" s="13">
        <v>0</v>
      </c>
      <c r="L611" s="13">
        <v>0</v>
      </c>
      <c r="M611" s="31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48520</v>
      </c>
      <c r="Z611" s="23">
        <v>0</v>
      </c>
      <c r="AA611" s="13">
        <v>0</v>
      </c>
      <c r="AB611" s="13">
        <v>24910</v>
      </c>
    </row>
    <row r="612" spans="1:29" x14ac:dyDescent="0.25">
      <c r="A612" s="2">
        <v>611</v>
      </c>
      <c r="B612" s="3" t="s">
        <v>456</v>
      </c>
      <c r="C612" s="12">
        <v>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3">
        <v>0</v>
      </c>
      <c r="K612" s="13">
        <v>0</v>
      </c>
      <c r="L612" s="13">
        <v>0</v>
      </c>
      <c r="M612" s="31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3348</v>
      </c>
      <c r="X612" s="13">
        <v>0</v>
      </c>
      <c r="Y612" s="13">
        <v>0</v>
      </c>
      <c r="Z612" s="23">
        <v>97.55</v>
      </c>
      <c r="AA612" s="13">
        <v>0</v>
      </c>
      <c r="AB612" s="13">
        <v>24910</v>
      </c>
    </row>
    <row r="613" spans="1:29" x14ac:dyDescent="0.25">
      <c r="A613" s="2">
        <v>612</v>
      </c>
      <c r="B613" s="3" t="s">
        <v>431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3">
        <v>15955</v>
      </c>
      <c r="K613" s="13">
        <v>0</v>
      </c>
      <c r="L613" s="13">
        <v>0</v>
      </c>
      <c r="M613" s="31">
        <v>25200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3348</v>
      </c>
      <c r="X613" s="13">
        <v>0</v>
      </c>
      <c r="Y613" s="13">
        <v>48520</v>
      </c>
      <c r="Z613" s="23">
        <v>0</v>
      </c>
      <c r="AA613" s="13">
        <v>14100</v>
      </c>
      <c r="AB613" s="13">
        <v>24910</v>
      </c>
      <c r="AC613" s="44" t="s">
        <v>654</v>
      </c>
    </row>
    <row r="614" spans="1:29" x14ac:dyDescent="0.25">
      <c r="A614" s="2">
        <v>613</v>
      </c>
      <c r="B614" s="3" t="s">
        <v>431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3">
        <v>15955</v>
      </c>
      <c r="K614" s="13">
        <v>0</v>
      </c>
      <c r="L614" s="13">
        <v>0</v>
      </c>
      <c r="M614" s="31">
        <v>25200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1674</v>
      </c>
      <c r="U614" s="13">
        <v>0</v>
      </c>
      <c r="V614" s="13">
        <v>0</v>
      </c>
      <c r="W614" s="13">
        <v>3348</v>
      </c>
      <c r="X614" s="13">
        <v>0</v>
      </c>
      <c r="Y614" s="13">
        <v>48520</v>
      </c>
      <c r="Z614" s="23">
        <v>0</v>
      </c>
      <c r="AA614" s="13">
        <v>14100</v>
      </c>
      <c r="AB614" s="13">
        <v>24910</v>
      </c>
      <c r="AC614" s="44" t="s">
        <v>654</v>
      </c>
    </row>
    <row r="615" spans="1:29" x14ac:dyDescent="0.25">
      <c r="A615" s="2">
        <v>614</v>
      </c>
      <c r="B615" s="3" t="s">
        <v>429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3">
        <v>0</v>
      </c>
      <c r="K615" s="13">
        <v>0</v>
      </c>
      <c r="L615" s="13">
        <v>0</v>
      </c>
      <c r="M615" s="31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48520</v>
      </c>
      <c r="Z615" s="23">
        <v>0</v>
      </c>
      <c r="AA615" s="13">
        <v>0</v>
      </c>
      <c r="AB615" s="13">
        <v>24910</v>
      </c>
    </row>
    <row r="616" spans="1:29" x14ac:dyDescent="0.25">
      <c r="A616" s="2">
        <v>615</v>
      </c>
      <c r="B616" s="3" t="s">
        <v>429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3">
        <v>0</v>
      </c>
      <c r="K616" s="13">
        <v>0</v>
      </c>
      <c r="L616" s="13">
        <v>0</v>
      </c>
      <c r="M616" s="31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48520</v>
      </c>
      <c r="Z616" s="23">
        <v>0</v>
      </c>
      <c r="AA616" s="13">
        <v>0</v>
      </c>
      <c r="AB616" s="13">
        <v>24910</v>
      </c>
    </row>
    <row r="617" spans="1:29" x14ac:dyDescent="0.25">
      <c r="A617" s="2">
        <v>616</v>
      </c>
      <c r="B617" s="3" t="s">
        <v>457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4">
        <v>0</v>
      </c>
      <c r="J617" s="13">
        <v>0</v>
      </c>
      <c r="K617" s="13">
        <v>0</v>
      </c>
      <c r="L617" s="13">
        <v>0</v>
      </c>
      <c r="M617" s="31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48520</v>
      </c>
      <c r="Z617" s="23">
        <v>0</v>
      </c>
      <c r="AA617" s="13">
        <v>0</v>
      </c>
      <c r="AB617" s="13">
        <v>24910</v>
      </c>
    </row>
    <row r="618" spans="1:29" x14ac:dyDescent="0.25">
      <c r="A618" s="2">
        <v>617</v>
      </c>
      <c r="B618" s="3" t="s">
        <v>458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3">
        <v>0</v>
      </c>
      <c r="K618" s="13">
        <v>15450</v>
      </c>
      <c r="L618" s="13">
        <v>23200</v>
      </c>
      <c r="M618" s="31">
        <v>25200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1674</v>
      </c>
      <c r="V618" s="13">
        <v>1674</v>
      </c>
      <c r="W618" s="13">
        <v>3348</v>
      </c>
      <c r="X618" s="13">
        <v>19400</v>
      </c>
      <c r="Y618" s="13">
        <v>48520</v>
      </c>
      <c r="Z618" s="23">
        <v>0</v>
      </c>
      <c r="AA618" s="13">
        <v>14100</v>
      </c>
      <c r="AB618" s="13">
        <v>24910</v>
      </c>
    </row>
    <row r="619" spans="1:29" x14ac:dyDescent="0.25">
      <c r="A619" s="2">
        <v>618</v>
      </c>
      <c r="B619" s="3" t="s">
        <v>459</v>
      </c>
      <c r="C619" s="12">
        <v>0</v>
      </c>
      <c r="D619" s="12">
        <v>0</v>
      </c>
      <c r="E619" s="12">
        <v>10900</v>
      </c>
      <c r="F619" s="12">
        <v>10900</v>
      </c>
      <c r="G619" s="12">
        <v>17250</v>
      </c>
      <c r="H619" s="12">
        <v>17250</v>
      </c>
      <c r="I619" s="12">
        <v>16800</v>
      </c>
      <c r="J619" s="13">
        <v>15955</v>
      </c>
      <c r="K619" s="13">
        <v>15450</v>
      </c>
      <c r="L619" s="13">
        <v>23200</v>
      </c>
      <c r="M619" s="31">
        <v>25200</v>
      </c>
      <c r="N619" s="13">
        <v>2214</v>
      </c>
      <c r="O619" s="13">
        <v>1674</v>
      </c>
      <c r="P619" s="13">
        <v>1674</v>
      </c>
      <c r="Q619" s="13">
        <v>1674</v>
      </c>
      <c r="R619" s="13">
        <v>1674</v>
      </c>
      <c r="S619" s="13">
        <v>1674</v>
      </c>
      <c r="T619" s="13">
        <v>1674</v>
      </c>
      <c r="U619" s="13">
        <v>1674</v>
      </c>
      <c r="V619" s="13">
        <v>1674</v>
      </c>
      <c r="W619" s="13">
        <v>3348</v>
      </c>
      <c r="X619" s="13">
        <v>19400</v>
      </c>
      <c r="Y619" s="13">
        <v>48520</v>
      </c>
      <c r="Z619" s="23">
        <v>0</v>
      </c>
      <c r="AA619" s="13">
        <v>14100</v>
      </c>
      <c r="AB619" s="13">
        <v>24910</v>
      </c>
    </row>
    <row r="620" spans="1:29" x14ac:dyDescent="0.25">
      <c r="A620" s="2">
        <v>619</v>
      </c>
      <c r="B620" s="3" t="s">
        <v>460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3">
        <v>0</v>
      </c>
      <c r="K620" s="13">
        <v>0</v>
      </c>
      <c r="L620" s="13">
        <v>0</v>
      </c>
      <c r="M620" s="31">
        <v>25200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3348</v>
      </c>
      <c r="X620" s="13">
        <v>0</v>
      </c>
      <c r="Y620" s="13">
        <v>48520</v>
      </c>
      <c r="Z620" s="23">
        <v>0</v>
      </c>
      <c r="AA620" s="13">
        <v>0</v>
      </c>
      <c r="AB620" s="13">
        <v>24910</v>
      </c>
    </row>
    <row r="621" spans="1:29" x14ac:dyDescent="0.25">
      <c r="A621" s="2">
        <v>620</v>
      </c>
      <c r="B621" s="3" t="s">
        <v>461</v>
      </c>
      <c r="C621" s="12">
        <v>0</v>
      </c>
      <c r="D621" s="12">
        <v>0</v>
      </c>
      <c r="E621" s="12">
        <v>10900</v>
      </c>
      <c r="F621" s="12">
        <v>10900</v>
      </c>
      <c r="G621" s="12">
        <v>17250</v>
      </c>
      <c r="H621" s="12">
        <v>17250</v>
      </c>
      <c r="I621" s="12">
        <v>16800</v>
      </c>
      <c r="J621" s="13">
        <v>15955</v>
      </c>
      <c r="K621" s="13">
        <v>15450</v>
      </c>
      <c r="L621" s="13">
        <v>23200</v>
      </c>
      <c r="M621" s="31">
        <v>25200</v>
      </c>
      <c r="N621" s="13">
        <v>2214</v>
      </c>
      <c r="O621" s="13">
        <v>1674</v>
      </c>
      <c r="P621" s="13">
        <v>1674</v>
      </c>
      <c r="Q621" s="13">
        <v>1674</v>
      </c>
      <c r="R621" s="13">
        <v>1674</v>
      </c>
      <c r="S621" s="13">
        <v>1674</v>
      </c>
      <c r="T621" s="13">
        <v>1674</v>
      </c>
      <c r="U621" s="13">
        <v>1674</v>
      </c>
      <c r="V621" s="13">
        <v>1674</v>
      </c>
      <c r="W621" s="13">
        <v>3348</v>
      </c>
      <c r="X621" s="13">
        <v>19400</v>
      </c>
      <c r="Y621" s="13">
        <v>48520</v>
      </c>
      <c r="Z621" s="23">
        <v>0</v>
      </c>
      <c r="AA621" s="13">
        <v>14100</v>
      </c>
      <c r="AB621" s="13">
        <v>24910</v>
      </c>
    </row>
    <row r="622" spans="1:29" x14ac:dyDescent="0.25">
      <c r="A622" s="2">
        <v>621</v>
      </c>
      <c r="B622" s="3" t="s">
        <v>462</v>
      </c>
      <c r="C622" s="12">
        <v>16700</v>
      </c>
      <c r="D622" s="12">
        <v>15900</v>
      </c>
      <c r="E622" s="12">
        <v>10900</v>
      </c>
      <c r="F622" s="12">
        <v>10900</v>
      </c>
      <c r="G622" s="12">
        <v>17250</v>
      </c>
      <c r="H622" s="12">
        <v>17250</v>
      </c>
      <c r="I622" s="12">
        <v>16800</v>
      </c>
      <c r="J622" s="13">
        <v>15955</v>
      </c>
      <c r="K622" s="13">
        <v>15450</v>
      </c>
      <c r="L622" s="13">
        <v>23200</v>
      </c>
      <c r="M622" s="31">
        <v>25200</v>
      </c>
      <c r="N622" s="13">
        <v>2214</v>
      </c>
      <c r="O622" s="13">
        <v>1674</v>
      </c>
      <c r="P622" s="13">
        <v>1674</v>
      </c>
      <c r="Q622" s="13">
        <v>1674</v>
      </c>
      <c r="R622" s="13">
        <v>1674</v>
      </c>
      <c r="S622" s="13">
        <v>1674</v>
      </c>
      <c r="T622" s="13">
        <v>1674</v>
      </c>
      <c r="U622" s="13">
        <v>1674</v>
      </c>
      <c r="V622" s="13">
        <v>1674</v>
      </c>
      <c r="W622" s="13">
        <v>3348</v>
      </c>
      <c r="X622" s="13">
        <v>19400</v>
      </c>
      <c r="Y622" s="13">
        <v>48520</v>
      </c>
      <c r="Z622" s="23">
        <v>0</v>
      </c>
      <c r="AA622" s="13">
        <v>14100</v>
      </c>
      <c r="AB622" s="13">
        <v>24910</v>
      </c>
    </row>
    <row r="623" spans="1:29" x14ac:dyDescent="0.25">
      <c r="A623" s="2">
        <v>622</v>
      </c>
      <c r="B623" s="3" t="s">
        <v>463</v>
      </c>
      <c r="C623" s="12">
        <v>0</v>
      </c>
      <c r="D623" s="12">
        <v>15900</v>
      </c>
      <c r="E623" s="12">
        <v>10900</v>
      </c>
      <c r="F623" s="12">
        <v>10900</v>
      </c>
      <c r="G623" s="12">
        <v>17250</v>
      </c>
      <c r="H623" s="12">
        <v>17250</v>
      </c>
      <c r="I623" s="12">
        <v>16800</v>
      </c>
      <c r="J623" s="13">
        <v>15955</v>
      </c>
      <c r="K623" s="13">
        <v>15450</v>
      </c>
      <c r="L623" s="13">
        <v>23200</v>
      </c>
      <c r="M623" s="31">
        <v>25200</v>
      </c>
      <c r="N623" s="13">
        <v>2214</v>
      </c>
      <c r="O623" s="13">
        <v>1674</v>
      </c>
      <c r="P623" s="13">
        <v>1674</v>
      </c>
      <c r="Q623" s="13">
        <v>1674</v>
      </c>
      <c r="R623" s="13">
        <v>1674</v>
      </c>
      <c r="S623" s="13">
        <v>1674</v>
      </c>
      <c r="T623" s="13">
        <v>1674</v>
      </c>
      <c r="U623" s="13">
        <v>1674</v>
      </c>
      <c r="V623" s="13">
        <v>1674</v>
      </c>
      <c r="W623" s="13">
        <v>3348</v>
      </c>
      <c r="X623" s="13">
        <v>19400</v>
      </c>
      <c r="Y623" s="13">
        <v>48520</v>
      </c>
      <c r="Z623" s="23">
        <v>0</v>
      </c>
      <c r="AA623" s="13">
        <v>14100</v>
      </c>
      <c r="AB623" s="13">
        <v>24910</v>
      </c>
    </row>
    <row r="624" spans="1:29" x14ac:dyDescent="0.25">
      <c r="A624" s="2">
        <v>623</v>
      </c>
      <c r="B624" s="3" t="s">
        <v>464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3">
        <v>0</v>
      </c>
      <c r="K624" s="13">
        <v>0</v>
      </c>
      <c r="L624" s="13">
        <v>0</v>
      </c>
      <c r="M624" s="31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48520</v>
      </c>
      <c r="Z624" s="23">
        <v>0</v>
      </c>
      <c r="AA624" s="13">
        <v>0</v>
      </c>
      <c r="AB624" s="13">
        <v>24910</v>
      </c>
    </row>
    <row r="625" spans="1:29" x14ac:dyDescent="0.25">
      <c r="A625" s="2">
        <v>624</v>
      </c>
      <c r="B625" s="3" t="s">
        <v>465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3">
        <v>0</v>
      </c>
      <c r="K625" s="13">
        <v>0</v>
      </c>
      <c r="L625" s="13">
        <v>0</v>
      </c>
      <c r="M625" s="31">
        <v>25200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3348</v>
      </c>
      <c r="X625" s="13">
        <v>0</v>
      </c>
      <c r="Y625" s="13">
        <v>48520</v>
      </c>
      <c r="Z625" s="23">
        <v>0</v>
      </c>
      <c r="AA625" s="13">
        <v>14100</v>
      </c>
      <c r="AB625" s="13">
        <v>24910</v>
      </c>
    </row>
    <row r="626" spans="1:29" x14ac:dyDescent="0.25">
      <c r="A626" s="2">
        <v>625</v>
      </c>
      <c r="B626" s="3" t="s">
        <v>465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3">
        <v>0</v>
      </c>
      <c r="K626" s="13">
        <v>0</v>
      </c>
      <c r="L626" s="13">
        <v>0</v>
      </c>
      <c r="M626" s="31">
        <v>25200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3348</v>
      </c>
      <c r="X626" s="13">
        <v>0</v>
      </c>
      <c r="Y626" s="13">
        <v>48520</v>
      </c>
      <c r="Z626" s="23">
        <v>0</v>
      </c>
      <c r="AA626" s="13">
        <v>14100</v>
      </c>
      <c r="AB626" s="13">
        <v>24910</v>
      </c>
    </row>
    <row r="627" spans="1:29" x14ac:dyDescent="0.25">
      <c r="A627" s="2">
        <v>626</v>
      </c>
      <c r="B627" s="3" t="s">
        <v>466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3">
        <v>0</v>
      </c>
      <c r="K627" s="13">
        <v>0</v>
      </c>
      <c r="L627" s="13">
        <v>0</v>
      </c>
      <c r="M627" s="31">
        <v>25200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48520</v>
      </c>
      <c r="Z627" s="23">
        <v>0</v>
      </c>
      <c r="AA627" s="13">
        <v>0</v>
      </c>
      <c r="AB627" s="13">
        <v>24910</v>
      </c>
      <c r="AC627" s="44" t="s">
        <v>654</v>
      </c>
    </row>
    <row r="628" spans="1:29" x14ac:dyDescent="0.25">
      <c r="A628" s="2">
        <v>627</v>
      </c>
      <c r="B628" s="3" t="s">
        <v>467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3">
        <v>0</v>
      </c>
      <c r="K628" s="13">
        <v>0</v>
      </c>
      <c r="L628" s="13">
        <v>0</v>
      </c>
      <c r="M628" s="31">
        <v>25200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3348</v>
      </c>
      <c r="X628" s="13">
        <v>0</v>
      </c>
      <c r="Y628" s="13">
        <v>0</v>
      </c>
      <c r="Z628" s="23">
        <v>0</v>
      </c>
      <c r="AA628" s="13">
        <v>0</v>
      </c>
      <c r="AB628" s="13">
        <v>24910</v>
      </c>
    </row>
    <row r="629" spans="1:29" x14ac:dyDescent="0.25">
      <c r="A629" s="2">
        <v>628</v>
      </c>
      <c r="B629" s="3" t="s">
        <v>468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3">
        <v>0</v>
      </c>
      <c r="K629" s="13">
        <v>0</v>
      </c>
      <c r="L629" s="13">
        <v>0</v>
      </c>
      <c r="M629" s="31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48520</v>
      </c>
      <c r="Z629" s="23">
        <v>0</v>
      </c>
      <c r="AA629" s="13">
        <v>14100</v>
      </c>
      <c r="AB629" s="13">
        <v>24910</v>
      </c>
    </row>
    <row r="630" spans="1:29" x14ac:dyDescent="0.25">
      <c r="A630" s="2">
        <v>629</v>
      </c>
      <c r="B630" s="3" t="s">
        <v>469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3">
        <v>0</v>
      </c>
      <c r="K630" s="13">
        <v>0</v>
      </c>
      <c r="L630" s="13">
        <v>0</v>
      </c>
      <c r="M630" s="31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48520</v>
      </c>
      <c r="Z630" s="23">
        <v>0</v>
      </c>
      <c r="AA630" s="13">
        <v>0</v>
      </c>
      <c r="AB630" s="13">
        <v>24910</v>
      </c>
    </row>
    <row r="631" spans="1:29" x14ac:dyDescent="0.25">
      <c r="A631" s="2">
        <v>630</v>
      </c>
      <c r="B631" s="3" t="s">
        <v>470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3">
        <v>0</v>
      </c>
      <c r="K631" s="13">
        <v>0</v>
      </c>
      <c r="L631" s="13">
        <v>0</v>
      </c>
      <c r="M631" s="31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48520</v>
      </c>
      <c r="Z631" s="23">
        <v>0</v>
      </c>
      <c r="AA631" s="13">
        <v>14100</v>
      </c>
      <c r="AB631" s="13">
        <v>24910</v>
      </c>
    </row>
    <row r="632" spans="1:29" x14ac:dyDescent="0.25">
      <c r="A632" s="2">
        <v>631</v>
      </c>
      <c r="B632" s="3" t="s">
        <v>471</v>
      </c>
      <c r="C632" s="12">
        <v>16700</v>
      </c>
      <c r="D632" s="12">
        <v>15900</v>
      </c>
      <c r="E632" s="12">
        <v>10900</v>
      </c>
      <c r="F632" s="12">
        <v>10900</v>
      </c>
      <c r="G632" s="12">
        <v>17250</v>
      </c>
      <c r="H632" s="12">
        <v>17250</v>
      </c>
      <c r="I632" s="12">
        <v>16800</v>
      </c>
      <c r="J632" s="13">
        <v>15955</v>
      </c>
      <c r="K632" s="13">
        <v>15450</v>
      </c>
      <c r="L632" s="13">
        <v>23200</v>
      </c>
      <c r="M632" s="31">
        <v>25200</v>
      </c>
      <c r="N632" s="13">
        <v>2214</v>
      </c>
      <c r="O632" s="13">
        <v>1674</v>
      </c>
      <c r="P632" s="13">
        <v>1674</v>
      </c>
      <c r="Q632" s="13">
        <v>1674</v>
      </c>
      <c r="R632" s="13">
        <v>1674</v>
      </c>
      <c r="S632" s="13">
        <v>1674</v>
      </c>
      <c r="T632" s="13">
        <v>1674</v>
      </c>
      <c r="U632" s="13">
        <v>1674</v>
      </c>
      <c r="V632" s="13">
        <v>1674</v>
      </c>
      <c r="W632" s="13">
        <v>3348</v>
      </c>
      <c r="X632" s="13">
        <v>19400</v>
      </c>
      <c r="Y632" s="13">
        <v>48520</v>
      </c>
      <c r="Z632" s="23">
        <v>0</v>
      </c>
      <c r="AA632" s="13">
        <v>14100</v>
      </c>
      <c r="AB632" s="13">
        <v>24910</v>
      </c>
    </row>
    <row r="633" spans="1:29" x14ac:dyDescent="0.25">
      <c r="A633" s="2">
        <v>632</v>
      </c>
      <c r="B633" s="3" t="s">
        <v>472</v>
      </c>
      <c r="C633" s="12">
        <v>16700</v>
      </c>
      <c r="D633" s="12">
        <v>15900</v>
      </c>
      <c r="E633" s="12">
        <v>10900</v>
      </c>
      <c r="F633" s="12">
        <v>10900</v>
      </c>
      <c r="G633" s="12">
        <v>17250</v>
      </c>
      <c r="H633" s="12">
        <v>17250</v>
      </c>
      <c r="I633" s="12">
        <v>16800</v>
      </c>
      <c r="J633" s="13">
        <v>15955</v>
      </c>
      <c r="K633" s="13">
        <v>15450</v>
      </c>
      <c r="L633" s="13">
        <v>23200</v>
      </c>
      <c r="M633" s="31">
        <v>25200</v>
      </c>
      <c r="N633" s="13">
        <v>2214</v>
      </c>
      <c r="O633" s="13">
        <v>1674</v>
      </c>
      <c r="P633" s="13">
        <v>1674</v>
      </c>
      <c r="Q633" s="13">
        <v>1674</v>
      </c>
      <c r="R633" s="13">
        <v>1674</v>
      </c>
      <c r="S633" s="13">
        <v>1674</v>
      </c>
      <c r="T633" s="13">
        <v>1674</v>
      </c>
      <c r="U633" s="13">
        <v>1674</v>
      </c>
      <c r="V633" s="13">
        <v>1674</v>
      </c>
      <c r="W633" s="13">
        <v>3348</v>
      </c>
      <c r="X633" s="13">
        <v>19400</v>
      </c>
      <c r="Y633" s="13">
        <v>48520</v>
      </c>
      <c r="Z633" s="23">
        <v>0</v>
      </c>
      <c r="AA633" s="13">
        <v>14100</v>
      </c>
      <c r="AB633" s="13">
        <v>24910</v>
      </c>
    </row>
    <row r="634" spans="1:29" x14ac:dyDescent="0.25">
      <c r="A634" s="2">
        <v>633</v>
      </c>
      <c r="B634" s="3" t="s">
        <v>473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3">
        <v>0</v>
      </c>
      <c r="K634" s="13">
        <v>15450</v>
      </c>
      <c r="L634" s="13">
        <v>23200</v>
      </c>
      <c r="M634" s="31">
        <v>25200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1674</v>
      </c>
      <c r="V634" s="13">
        <v>1674</v>
      </c>
      <c r="W634" s="13">
        <v>3348</v>
      </c>
      <c r="X634" s="13">
        <v>0</v>
      </c>
      <c r="Y634" s="13">
        <v>48520</v>
      </c>
      <c r="Z634" s="23">
        <v>3298.5</v>
      </c>
      <c r="AA634" s="13">
        <v>14100</v>
      </c>
      <c r="AB634" s="13">
        <v>0</v>
      </c>
    </row>
    <row r="635" spans="1:29" x14ac:dyDescent="0.25">
      <c r="A635" s="2">
        <v>634</v>
      </c>
      <c r="B635" s="3" t="s">
        <v>473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3">
        <v>0</v>
      </c>
      <c r="K635" s="13">
        <v>15450</v>
      </c>
      <c r="L635" s="13">
        <v>23200</v>
      </c>
      <c r="M635" s="31">
        <v>25200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1674</v>
      </c>
      <c r="V635" s="13">
        <v>1674</v>
      </c>
      <c r="W635" s="13">
        <v>3348</v>
      </c>
      <c r="X635" s="13">
        <v>0</v>
      </c>
      <c r="Y635" s="13">
        <v>48520</v>
      </c>
      <c r="Z635" s="23">
        <v>0</v>
      </c>
      <c r="AA635" s="13">
        <v>14100</v>
      </c>
      <c r="AB635" s="13">
        <v>0</v>
      </c>
    </row>
    <row r="636" spans="1:29" x14ac:dyDescent="0.25">
      <c r="A636" s="2">
        <v>635</v>
      </c>
      <c r="B636" s="3"/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3">
        <v>0</v>
      </c>
      <c r="K636" s="13">
        <v>0</v>
      </c>
      <c r="L636" s="13">
        <v>0</v>
      </c>
      <c r="M636" s="31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</row>
    <row r="637" spans="1:29" x14ac:dyDescent="0.25">
      <c r="A637" s="2">
        <v>636</v>
      </c>
      <c r="B637" s="3"/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3">
        <v>0</v>
      </c>
      <c r="K637" s="13">
        <v>0</v>
      </c>
      <c r="L637" s="13">
        <v>0</v>
      </c>
      <c r="M637" s="31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</row>
    <row r="638" spans="1:29" x14ac:dyDescent="0.25">
      <c r="A638" s="2">
        <v>637</v>
      </c>
      <c r="B638" s="3"/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3">
        <v>0</v>
      </c>
      <c r="K638" s="13">
        <v>0</v>
      </c>
      <c r="L638" s="13">
        <v>0</v>
      </c>
      <c r="M638" s="31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</row>
    <row r="639" spans="1:29" x14ac:dyDescent="0.25">
      <c r="A639" s="2">
        <v>638</v>
      </c>
      <c r="B639" s="3" t="s">
        <v>474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3">
        <v>0</v>
      </c>
      <c r="K639" s="13">
        <v>0</v>
      </c>
      <c r="L639" s="13">
        <v>0</v>
      </c>
      <c r="M639" s="31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23">
        <v>0</v>
      </c>
      <c r="AA639" s="13">
        <v>0</v>
      </c>
      <c r="AB639" s="13">
        <v>24910</v>
      </c>
    </row>
    <row r="640" spans="1:29" x14ac:dyDescent="0.25">
      <c r="A640" s="2">
        <v>639</v>
      </c>
      <c r="B640" s="3"/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3">
        <v>0</v>
      </c>
      <c r="K640" s="13">
        <v>0</v>
      </c>
      <c r="L640" s="13">
        <v>0</v>
      </c>
      <c r="M640" s="31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</row>
    <row r="641" spans="1:28" x14ac:dyDescent="0.25">
      <c r="A641" s="2">
        <v>640</v>
      </c>
      <c r="B641" s="3" t="s">
        <v>475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3">
        <v>0</v>
      </c>
      <c r="K641" s="13">
        <v>0</v>
      </c>
      <c r="L641" s="13">
        <v>0</v>
      </c>
      <c r="M641" s="31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3348</v>
      </c>
      <c r="X641" s="13">
        <v>0</v>
      </c>
      <c r="Y641" s="13">
        <v>0</v>
      </c>
      <c r="Z641" s="23">
        <v>0</v>
      </c>
      <c r="AA641" s="13">
        <v>0</v>
      </c>
      <c r="AB641" s="13">
        <v>24910</v>
      </c>
    </row>
    <row r="642" spans="1:28" x14ac:dyDescent="0.25">
      <c r="A642" s="2">
        <v>641</v>
      </c>
      <c r="B642" s="3" t="s">
        <v>476</v>
      </c>
      <c r="C642" s="12">
        <v>0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3">
        <v>0</v>
      </c>
      <c r="K642" s="13">
        <v>0</v>
      </c>
      <c r="L642" s="13">
        <f>18200-11202</f>
        <v>6998</v>
      </c>
      <c r="M642" s="31">
        <v>25200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3348</v>
      </c>
      <c r="X642" s="13">
        <v>0</v>
      </c>
      <c r="Y642" s="13">
        <v>48520</v>
      </c>
      <c r="Z642" s="23">
        <v>436.06</v>
      </c>
      <c r="AA642" s="13">
        <v>14100</v>
      </c>
      <c r="AB642" s="13">
        <v>24910</v>
      </c>
    </row>
    <row r="643" spans="1:28" x14ac:dyDescent="0.25">
      <c r="A643" s="2">
        <v>642</v>
      </c>
      <c r="B643" s="3" t="s">
        <v>476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3">
        <v>0</v>
      </c>
      <c r="K643" s="13">
        <v>0</v>
      </c>
      <c r="L643" s="13">
        <v>6998</v>
      </c>
      <c r="M643" s="31">
        <v>25200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3348</v>
      </c>
      <c r="X643" s="13">
        <v>0</v>
      </c>
      <c r="Y643" s="13">
        <v>48520</v>
      </c>
      <c r="Z643" s="23">
        <v>0</v>
      </c>
      <c r="AA643" s="13">
        <v>14100</v>
      </c>
      <c r="AB643" s="13">
        <v>24910</v>
      </c>
    </row>
    <row r="644" spans="1:28" x14ac:dyDescent="0.25">
      <c r="A644" s="2">
        <v>643</v>
      </c>
      <c r="B644" s="6" t="s">
        <v>477</v>
      </c>
      <c r="C644" s="18">
        <v>0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16800</v>
      </c>
      <c r="J644" s="19">
        <v>15955</v>
      </c>
      <c r="K644" s="19">
        <v>15450</v>
      </c>
      <c r="L644" s="13">
        <v>23200</v>
      </c>
      <c r="M644" s="31">
        <v>25200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1674</v>
      </c>
      <c r="T644" s="19">
        <v>1674</v>
      </c>
      <c r="U644" s="19">
        <v>1674</v>
      </c>
      <c r="V644" s="19">
        <v>1674</v>
      </c>
      <c r="W644" s="13">
        <v>3348</v>
      </c>
      <c r="X644" s="19">
        <v>0</v>
      </c>
      <c r="Y644" s="19">
        <v>48520</v>
      </c>
      <c r="Z644" s="24">
        <v>0</v>
      </c>
      <c r="AA644" s="13">
        <v>14100</v>
      </c>
      <c r="AB644" s="13">
        <v>24910</v>
      </c>
    </row>
    <row r="645" spans="1:28" x14ac:dyDescent="0.25">
      <c r="A645" s="2">
        <v>644</v>
      </c>
      <c r="B645" s="3" t="s">
        <v>478</v>
      </c>
      <c r="C645" s="12">
        <v>0</v>
      </c>
      <c r="D645" s="12">
        <v>0</v>
      </c>
      <c r="E645" s="12">
        <v>0</v>
      </c>
      <c r="F645" s="12">
        <v>0</v>
      </c>
      <c r="G645" s="12">
        <v>17250</v>
      </c>
      <c r="H645" s="12">
        <v>17250</v>
      </c>
      <c r="I645" s="12">
        <v>16800</v>
      </c>
      <c r="J645" s="13">
        <v>15955</v>
      </c>
      <c r="K645" s="13">
        <v>15450</v>
      </c>
      <c r="L645" s="13">
        <v>23200</v>
      </c>
      <c r="M645" s="31">
        <v>25200</v>
      </c>
      <c r="N645" s="13">
        <v>0</v>
      </c>
      <c r="O645" s="13">
        <v>0</v>
      </c>
      <c r="P645" s="13">
        <v>0</v>
      </c>
      <c r="Q645" s="13">
        <v>1674</v>
      </c>
      <c r="R645" s="13">
        <v>1674</v>
      </c>
      <c r="S645" s="13">
        <v>1674</v>
      </c>
      <c r="T645" s="13">
        <v>1674</v>
      </c>
      <c r="U645" s="13">
        <v>1674</v>
      </c>
      <c r="V645" s="13">
        <v>1674</v>
      </c>
      <c r="W645" s="13">
        <v>3348</v>
      </c>
      <c r="X645" s="13">
        <v>19400</v>
      </c>
      <c r="Y645" s="13">
        <v>48520</v>
      </c>
      <c r="Z645" s="23">
        <v>0</v>
      </c>
      <c r="AA645" s="13">
        <v>14100</v>
      </c>
      <c r="AB645" s="13">
        <v>24910</v>
      </c>
    </row>
    <row r="646" spans="1:28" x14ac:dyDescent="0.25">
      <c r="A646" s="2">
        <v>645</v>
      </c>
      <c r="B646" s="3" t="s">
        <v>651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3">
        <v>0</v>
      </c>
      <c r="K646" s="13">
        <v>0</v>
      </c>
      <c r="L646" s="13">
        <v>23200</v>
      </c>
      <c r="M646" s="31">
        <v>25200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3348</v>
      </c>
      <c r="X646" s="13">
        <v>19400</v>
      </c>
      <c r="Y646" s="13">
        <v>48520</v>
      </c>
      <c r="Z646" s="23">
        <v>0</v>
      </c>
      <c r="AA646" s="13">
        <v>14100</v>
      </c>
      <c r="AB646" s="13">
        <v>24910</v>
      </c>
    </row>
    <row r="647" spans="1:28" x14ac:dyDescent="0.25">
      <c r="A647" s="2">
        <v>646</v>
      </c>
      <c r="B647" s="3" t="s">
        <v>479</v>
      </c>
      <c r="C647" s="12">
        <v>0</v>
      </c>
      <c r="D647" s="12">
        <v>0</v>
      </c>
      <c r="E647" s="12">
        <v>0</v>
      </c>
      <c r="F647" s="12">
        <v>0</v>
      </c>
      <c r="G647" s="12">
        <v>17250</v>
      </c>
      <c r="H647" s="12">
        <v>17250</v>
      </c>
      <c r="I647" s="12">
        <v>16800</v>
      </c>
      <c r="J647" s="13">
        <v>15955</v>
      </c>
      <c r="K647" s="13">
        <v>15450</v>
      </c>
      <c r="L647" s="13">
        <v>23200</v>
      </c>
      <c r="M647" s="31">
        <v>25200</v>
      </c>
      <c r="N647" s="13">
        <v>0</v>
      </c>
      <c r="O647" s="13">
        <v>0</v>
      </c>
      <c r="P647" s="13">
        <v>0</v>
      </c>
      <c r="Q647" s="13">
        <v>1674</v>
      </c>
      <c r="R647" s="13">
        <v>1674</v>
      </c>
      <c r="S647" s="13">
        <v>1674</v>
      </c>
      <c r="T647" s="13">
        <v>1674</v>
      </c>
      <c r="U647" s="13">
        <v>1674</v>
      </c>
      <c r="V647" s="13">
        <v>1674</v>
      </c>
      <c r="W647" s="13">
        <v>3348</v>
      </c>
      <c r="X647" s="13">
        <v>19400</v>
      </c>
      <c r="Y647" s="13">
        <v>48520</v>
      </c>
      <c r="Z647" s="23">
        <v>0</v>
      </c>
      <c r="AA647" s="13">
        <v>14100</v>
      </c>
      <c r="AB647" s="13">
        <v>24910</v>
      </c>
    </row>
    <row r="648" spans="1:28" x14ac:dyDescent="0.25">
      <c r="A648" s="2">
        <v>647</v>
      </c>
      <c r="B648" s="3" t="s">
        <v>480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3">
        <v>0</v>
      </c>
      <c r="K648" s="13">
        <v>0</v>
      </c>
      <c r="L648" s="13">
        <v>0</v>
      </c>
      <c r="M648" s="31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3348</v>
      </c>
      <c r="X648" s="13">
        <v>0</v>
      </c>
      <c r="Y648" s="13">
        <v>0</v>
      </c>
      <c r="Z648" s="23">
        <v>0</v>
      </c>
      <c r="AA648" s="13">
        <v>0</v>
      </c>
      <c r="AB648" s="13">
        <v>24910</v>
      </c>
    </row>
    <row r="649" spans="1:28" x14ac:dyDescent="0.25">
      <c r="A649" s="2">
        <v>648</v>
      </c>
      <c r="B649" s="3" t="s">
        <v>480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3">
        <v>0</v>
      </c>
      <c r="K649" s="13">
        <v>0</v>
      </c>
      <c r="L649" s="13">
        <v>0</v>
      </c>
      <c r="M649" s="31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3348</v>
      </c>
      <c r="X649" s="13">
        <v>0</v>
      </c>
      <c r="Y649" s="13">
        <v>0</v>
      </c>
      <c r="Z649" s="23">
        <v>0</v>
      </c>
      <c r="AA649" s="13">
        <v>0</v>
      </c>
      <c r="AB649" s="13">
        <v>24910</v>
      </c>
    </row>
    <row r="650" spans="1:28" x14ac:dyDescent="0.25">
      <c r="A650" s="2">
        <v>649</v>
      </c>
      <c r="B650" s="3" t="s">
        <v>480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3">
        <v>0</v>
      </c>
      <c r="K650" s="13">
        <v>0</v>
      </c>
      <c r="L650" s="13">
        <v>0</v>
      </c>
      <c r="M650" s="31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3348</v>
      </c>
      <c r="X650" s="13">
        <v>0</v>
      </c>
      <c r="Y650" s="13">
        <v>0</v>
      </c>
      <c r="Z650" s="23">
        <v>0</v>
      </c>
      <c r="AA650" s="13">
        <v>0</v>
      </c>
      <c r="AB650" s="13">
        <v>24910</v>
      </c>
    </row>
    <row r="651" spans="1:28" x14ac:dyDescent="0.25">
      <c r="A651" s="2">
        <v>650</v>
      </c>
      <c r="B651" s="3" t="s">
        <v>481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3">
        <f>15955-14700</f>
        <v>1255</v>
      </c>
      <c r="K651" s="13">
        <v>15450</v>
      </c>
      <c r="L651" s="13">
        <v>23200</v>
      </c>
      <c r="M651" s="31">
        <v>25200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1624</v>
      </c>
      <c r="T651" s="13">
        <v>1674</v>
      </c>
      <c r="U651" s="13">
        <v>1674</v>
      </c>
      <c r="V651" s="13">
        <v>1674</v>
      </c>
      <c r="W651" s="13">
        <v>3348</v>
      </c>
      <c r="X651" s="13">
        <v>19400</v>
      </c>
      <c r="Y651" s="13">
        <v>48520</v>
      </c>
      <c r="Z651" s="23">
        <v>0</v>
      </c>
      <c r="AA651" s="13">
        <v>14100</v>
      </c>
      <c r="AB651" s="13">
        <v>24910</v>
      </c>
    </row>
    <row r="652" spans="1:28" x14ac:dyDescent="0.25">
      <c r="A652" s="2">
        <v>651</v>
      </c>
      <c r="B652" s="3" t="s">
        <v>482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3">
        <v>0</v>
      </c>
      <c r="K652" s="13">
        <v>0</v>
      </c>
      <c r="L652" s="13">
        <v>0</v>
      </c>
      <c r="M652" s="31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23">
        <v>0</v>
      </c>
      <c r="AA652" s="13">
        <v>0</v>
      </c>
      <c r="AB652" s="13">
        <v>0</v>
      </c>
    </row>
    <row r="653" spans="1:28" x14ac:dyDescent="0.25">
      <c r="A653" s="2">
        <v>652</v>
      </c>
      <c r="B653" s="3" t="s">
        <v>482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3">
        <v>0</v>
      </c>
      <c r="K653" s="13">
        <v>0</v>
      </c>
      <c r="L653" s="13">
        <v>0</v>
      </c>
      <c r="M653" s="31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23">
        <v>0</v>
      </c>
      <c r="AA653" s="13">
        <v>0</v>
      </c>
      <c r="AB653" s="13">
        <v>0</v>
      </c>
    </row>
    <row r="654" spans="1:28" x14ac:dyDescent="0.25">
      <c r="A654" s="2">
        <v>653</v>
      </c>
      <c r="B654" s="3" t="s">
        <v>482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3">
        <v>0</v>
      </c>
      <c r="K654" s="13">
        <v>0</v>
      </c>
      <c r="L654" s="13">
        <v>0</v>
      </c>
      <c r="M654" s="31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48520</v>
      </c>
      <c r="Z654" s="23">
        <v>0</v>
      </c>
      <c r="AA654" s="13">
        <v>0</v>
      </c>
      <c r="AB654" s="13">
        <v>0</v>
      </c>
    </row>
    <row r="655" spans="1:28" x14ac:dyDescent="0.25">
      <c r="A655" s="2">
        <v>654</v>
      </c>
      <c r="B655" s="3" t="s">
        <v>482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3">
        <v>0</v>
      </c>
      <c r="K655" s="13">
        <v>0</v>
      </c>
      <c r="L655" s="13">
        <v>0</v>
      </c>
      <c r="M655" s="31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23">
        <v>0</v>
      </c>
      <c r="AA655" s="13">
        <v>0</v>
      </c>
      <c r="AB655" s="13">
        <v>0</v>
      </c>
    </row>
    <row r="656" spans="1:28" x14ac:dyDescent="0.25">
      <c r="A656" s="2">
        <v>655</v>
      </c>
      <c r="B656" s="3" t="s">
        <v>483</v>
      </c>
      <c r="C656" s="12">
        <v>0</v>
      </c>
      <c r="D656" s="12">
        <v>0</v>
      </c>
      <c r="E656" s="12">
        <v>0</v>
      </c>
      <c r="F656" s="12">
        <v>0</v>
      </c>
      <c r="G656" s="12">
        <v>17250</v>
      </c>
      <c r="H656" s="12">
        <v>17250</v>
      </c>
      <c r="I656" s="12">
        <v>16800</v>
      </c>
      <c r="J656" s="13">
        <v>15955</v>
      </c>
      <c r="K656" s="13">
        <v>15450</v>
      </c>
      <c r="L656" s="13">
        <v>23200</v>
      </c>
      <c r="M656" s="31">
        <v>25200</v>
      </c>
      <c r="N656" s="13">
        <v>0</v>
      </c>
      <c r="O656" s="13">
        <v>0</v>
      </c>
      <c r="P656" s="13">
        <v>0</v>
      </c>
      <c r="Q656" s="13">
        <v>1674</v>
      </c>
      <c r="R656" s="13">
        <v>1674</v>
      </c>
      <c r="S656" s="13">
        <v>1674</v>
      </c>
      <c r="T656" s="13">
        <v>1674</v>
      </c>
      <c r="U656" s="13">
        <v>1674</v>
      </c>
      <c r="V656" s="13">
        <v>1674</v>
      </c>
      <c r="W656" s="13">
        <v>3348</v>
      </c>
      <c r="X656" s="13">
        <v>19400</v>
      </c>
      <c r="Y656" s="13">
        <v>48520</v>
      </c>
      <c r="Z656" s="23">
        <v>0</v>
      </c>
      <c r="AA656" s="13">
        <v>14100</v>
      </c>
      <c r="AB656" s="13">
        <v>24910</v>
      </c>
    </row>
    <row r="657" spans="1:28" x14ac:dyDescent="0.25">
      <c r="A657" s="2">
        <v>656</v>
      </c>
      <c r="B657" s="3" t="s">
        <v>484</v>
      </c>
      <c r="C657" s="12">
        <v>0</v>
      </c>
      <c r="D657" s="12">
        <v>0</v>
      </c>
      <c r="E657" s="12">
        <v>0</v>
      </c>
      <c r="F657" s="12">
        <v>0</v>
      </c>
      <c r="G657" s="12">
        <v>17250</v>
      </c>
      <c r="H657" s="12">
        <v>17250</v>
      </c>
      <c r="I657" s="12">
        <v>16800</v>
      </c>
      <c r="J657" s="13">
        <v>15955</v>
      </c>
      <c r="K657" s="13">
        <v>15450</v>
      </c>
      <c r="L657" s="13">
        <v>23200</v>
      </c>
      <c r="M657" s="31">
        <v>25200</v>
      </c>
      <c r="N657" s="13">
        <v>0</v>
      </c>
      <c r="O657" s="13">
        <v>0</v>
      </c>
      <c r="P657" s="13">
        <v>0</v>
      </c>
      <c r="Q657" s="13">
        <v>1674</v>
      </c>
      <c r="R657" s="13">
        <v>1674</v>
      </c>
      <c r="S657" s="13">
        <v>1674</v>
      </c>
      <c r="T657" s="13">
        <v>1674</v>
      </c>
      <c r="U657" s="13">
        <v>1674</v>
      </c>
      <c r="V657" s="13">
        <v>1674</v>
      </c>
      <c r="W657" s="13">
        <v>3348</v>
      </c>
      <c r="X657" s="13">
        <v>19400</v>
      </c>
      <c r="Y657" s="13">
        <v>48520</v>
      </c>
      <c r="Z657" s="23">
        <v>0</v>
      </c>
      <c r="AA657" s="13">
        <v>14100</v>
      </c>
      <c r="AB657" s="13">
        <v>24910</v>
      </c>
    </row>
    <row r="658" spans="1:28" x14ac:dyDescent="0.25">
      <c r="A658" s="2">
        <v>657</v>
      </c>
      <c r="B658" s="3" t="s">
        <v>485</v>
      </c>
      <c r="C658" s="12">
        <v>0</v>
      </c>
      <c r="D658" s="12">
        <v>0</v>
      </c>
      <c r="E658" s="12">
        <v>0</v>
      </c>
      <c r="F658" s="12">
        <v>0</v>
      </c>
      <c r="G658" s="12">
        <v>17250</v>
      </c>
      <c r="H658" s="12">
        <v>17250</v>
      </c>
      <c r="I658" s="12">
        <v>16800</v>
      </c>
      <c r="J658" s="13">
        <v>15955</v>
      </c>
      <c r="K658" s="13">
        <v>15450</v>
      </c>
      <c r="L658" s="13">
        <v>23200</v>
      </c>
      <c r="M658" s="31">
        <v>25200</v>
      </c>
      <c r="N658" s="13">
        <v>0</v>
      </c>
      <c r="O658" s="13">
        <v>0</v>
      </c>
      <c r="P658" s="13">
        <v>0</v>
      </c>
      <c r="Q658" s="13">
        <v>1674</v>
      </c>
      <c r="R658" s="13">
        <v>1674</v>
      </c>
      <c r="S658" s="13">
        <v>1674</v>
      </c>
      <c r="T658" s="13">
        <v>1674</v>
      </c>
      <c r="U658" s="13">
        <v>1674</v>
      </c>
      <c r="V658" s="13">
        <v>1674</v>
      </c>
      <c r="W658" s="13">
        <v>3348</v>
      </c>
      <c r="X658" s="13">
        <v>19400</v>
      </c>
      <c r="Y658" s="13">
        <v>48520</v>
      </c>
      <c r="Z658" s="23">
        <v>0</v>
      </c>
      <c r="AA658" s="13">
        <v>14100</v>
      </c>
      <c r="AB658" s="13">
        <v>24910</v>
      </c>
    </row>
    <row r="659" spans="1:28" x14ac:dyDescent="0.25">
      <c r="A659" s="2">
        <v>658</v>
      </c>
      <c r="B659" s="3" t="s">
        <v>486</v>
      </c>
      <c r="C659" s="12">
        <v>0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3">
        <v>0</v>
      </c>
      <c r="K659" s="13">
        <v>0</v>
      </c>
      <c r="L659" s="13">
        <v>0</v>
      </c>
      <c r="M659" s="31">
        <v>25200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3348</v>
      </c>
      <c r="X659" s="13">
        <v>0</v>
      </c>
      <c r="Y659" s="13">
        <v>0</v>
      </c>
      <c r="Z659" s="23">
        <v>0</v>
      </c>
      <c r="AA659" s="13">
        <v>0</v>
      </c>
      <c r="AB659" s="13">
        <v>24910</v>
      </c>
    </row>
    <row r="660" spans="1:28" x14ac:dyDescent="0.25">
      <c r="A660" s="2">
        <v>659</v>
      </c>
      <c r="B660" s="3" t="s">
        <v>487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3">
        <v>0</v>
      </c>
      <c r="K660" s="13">
        <v>0</v>
      </c>
      <c r="L660" s="13">
        <v>0</v>
      </c>
      <c r="M660" s="31">
        <v>25200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3348</v>
      </c>
      <c r="X660" s="13">
        <v>0</v>
      </c>
      <c r="Y660" s="13">
        <v>0</v>
      </c>
      <c r="Z660" s="23">
        <v>0</v>
      </c>
      <c r="AA660" s="13">
        <v>0</v>
      </c>
      <c r="AB660" s="13">
        <v>24910</v>
      </c>
    </row>
    <row r="661" spans="1:28" x14ac:dyDescent="0.25">
      <c r="A661" s="2">
        <v>660</v>
      </c>
      <c r="B661" s="3"/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3">
        <v>0</v>
      </c>
      <c r="K661" s="13">
        <v>0</v>
      </c>
      <c r="L661" s="13">
        <v>0</v>
      </c>
      <c r="M661" s="31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</row>
    <row r="662" spans="1:28" x14ac:dyDescent="0.25">
      <c r="A662" s="2">
        <v>661</v>
      </c>
      <c r="B662" s="3" t="s">
        <v>488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3">
        <v>0</v>
      </c>
      <c r="K662" s="13">
        <v>0</v>
      </c>
      <c r="L662" s="13">
        <v>23200</v>
      </c>
      <c r="M662" s="31">
        <v>25200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1674</v>
      </c>
      <c r="W662" s="13">
        <v>3348</v>
      </c>
      <c r="X662" s="13">
        <v>0</v>
      </c>
      <c r="Y662" s="13">
        <v>48520</v>
      </c>
      <c r="Z662" s="23">
        <v>0</v>
      </c>
      <c r="AA662" s="13">
        <v>14100</v>
      </c>
      <c r="AB662" s="13">
        <v>24910</v>
      </c>
    </row>
    <row r="663" spans="1:28" x14ac:dyDescent="0.25">
      <c r="A663" s="2">
        <v>662</v>
      </c>
      <c r="B663" s="3" t="s">
        <v>488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3">
        <v>0</v>
      </c>
      <c r="K663" s="13">
        <v>0</v>
      </c>
      <c r="L663" s="13">
        <v>23200</v>
      </c>
      <c r="M663" s="31">
        <v>25200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1674</v>
      </c>
      <c r="W663" s="13">
        <v>3348</v>
      </c>
      <c r="X663" s="13">
        <v>0</v>
      </c>
      <c r="Y663" s="13">
        <v>48520</v>
      </c>
      <c r="Z663" s="23">
        <v>0</v>
      </c>
      <c r="AA663" s="13">
        <v>14100</v>
      </c>
      <c r="AB663" s="13">
        <v>24910</v>
      </c>
    </row>
    <row r="664" spans="1:28" x14ac:dyDescent="0.25">
      <c r="A664" s="2">
        <v>663</v>
      </c>
      <c r="B664" s="3"/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3">
        <v>0</v>
      </c>
      <c r="K664" s="13">
        <v>0</v>
      </c>
      <c r="L664" s="13">
        <v>0</v>
      </c>
      <c r="M664" s="31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</row>
    <row r="665" spans="1:28" x14ac:dyDescent="0.25">
      <c r="A665" s="2">
        <v>664</v>
      </c>
      <c r="B665" s="3"/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3">
        <v>0</v>
      </c>
      <c r="K665" s="13">
        <v>0</v>
      </c>
      <c r="L665" s="13">
        <v>0</v>
      </c>
      <c r="M665" s="31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</row>
    <row r="666" spans="1:28" x14ac:dyDescent="0.25">
      <c r="A666" s="2">
        <v>665</v>
      </c>
      <c r="B666" s="3"/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3">
        <v>0</v>
      </c>
      <c r="K666" s="13">
        <v>0</v>
      </c>
      <c r="L666" s="13">
        <v>0</v>
      </c>
      <c r="M666" s="31">
        <v>0</v>
      </c>
      <c r="N666" s="13">
        <v>0</v>
      </c>
      <c r="O666" s="13">
        <v>0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</row>
    <row r="667" spans="1:28" x14ac:dyDescent="0.25">
      <c r="A667" s="2">
        <v>666</v>
      </c>
      <c r="B667" s="3" t="s">
        <v>489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3">
        <v>0</v>
      </c>
      <c r="K667" s="13">
        <v>0</v>
      </c>
      <c r="L667" s="13">
        <v>0</v>
      </c>
      <c r="M667" s="31">
        <v>25200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3348</v>
      </c>
      <c r="X667" s="13">
        <v>0</v>
      </c>
      <c r="Y667" s="13">
        <v>0</v>
      </c>
      <c r="Z667" s="23">
        <v>0</v>
      </c>
      <c r="AA667" s="13">
        <v>0</v>
      </c>
      <c r="AB667" s="13">
        <v>24910</v>
      </c>
    </row>
    <row r="668" spans="1:28" x14ac:dyDescent="0.25">
      <c r="A668" s="2">
        <v>667</v>
      </c>
      <c r="B668" s="3" t="s">
        <v>473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3">
        <v>0</v>
      </c>
      <c r="K668" s="13">
        <v>15450</v>
      </c>
      <c r="L668" s="13">
        <v>23200</v>
      </c>
      <c r="M668" s="31">
        <v>25200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1674</v>
      </c>
      <c r="V668" s="13">
        <v>1674</v>
      </c>
      <c r="W668" s="13">
        <v>3348</v>
      </c>
      <c r="X668" s="13">
        <v>0</v>
      </c>
      <c r="Y668" s="13">
        <v>48520</v>
      </c>
      <c r="Z668" s="23">
        <v>0</v>
      </c>
      <c r="AA668" s="13">
        <v>14100</v>
      </c>
      <c r="AB668" s="13">
        <v>0</v>
      </c>
    </row>
    <row r="669" spans="1:28" x14ac:dyDescent="0.25">
      <c r="A669" s="2">
        <v>668</v>
      </c>
      <c r="B669" s="3" t="s">
        <v>473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3">
        <v>0</v>
      </c>
      <c r="K669" s="13">
        <v>15450</v>
      </c>
      <c r="L669" s="13">
        <v>23200</v>
      </c>
      <c r="M669" s="31">
        <v>25200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1674</v>
      </c>
      <c r="V669" s="13">
        <v>1674</v>
      </c>
      <c r="W669" s="13">
        <v>3348</v>
      </c>
      <c r="X669" s="13">
        <v>0</v>
      </c>
      <c r="Y669" s="13">
        <v>48520</v>
      </c>
      <c r="Z669" s="23">
        <v>0</v>
      </c>
      <c r="AA669" s="13">
        <v>14100</v>
      </c>
      <c r="AB669" s="13">
        <v>0</v>
      </c>
    </row>
    <row r="670" spans="1:28" x14ac:dyDescent="0.25">
      <c r="A670" s="2">
        <v>669</v>
      </c>
      <c r="B670" s="3" t="s">
        <v>473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3">
        <v>0</v>
      </c>
      <c r="K670" s="13">
        <v>15450</v>
      </c>
      <c r="L670" s="13">
        <v>23200</v>
      </c>
      <c r="M670" s="31">
        <v>25200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1674</v>
      </c>
      <c r="V670" s="13">
        <v>1674</v>
      </c>
      <c r="W670" s="13">
        <v>3348</v>
      </c>
      <c r="X670" s="13">
        <v>0</v>
      </c>
      <c r="Y670" s="13">
        <v>0</v>
      </c>
      <c r="Z670" s="23">
        <v>0</v>
      </c>
      <c r="AA670" s="13">
        <v>14100</v>
      </c>
      <c r="AB670" s="13">
        <v>24910</v>
      </c>
    </row>
    <row r="671" spans="1:28" x14ac:dyDescent="0.25">
      <c r="A671" s="2">
        <v>670</v>
      </c>
      <c r="B671" s="3" t="s">
        <v>473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3">
        <v>0</v>
      </c>
      <c r="K671" s="13">
        <v>15450</v>
      </c>
      <c r="L671" s="13">
        <v>23200</v>
      </c>
      <c r="M671" s="31">
        <v>25200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1674</v>
      </c>
      <c r="V671" s="13">
        <v>1674</v>
      </c>
      <c r="W671" s="13">
        <v>3348</v>
      </c>
      <c r="X671" s="13">
        <v>0</v>
      </c>
      <c r="Y671" s="13">
        <v>0</v>
      </c>
      <c r="Z671" s="23">
        <v>0</v>
      </c>
      <c r="AA671" s="13">
        <v>14100</v>
      </c>
      <c r="AB671" s="13">
        <v>24910</v>
      </c>
    </row>
    <row r="672" spans="1:28" x14ac:dyDescent="0.25">
      <c r="A672" s="2">
        <v>671</v>
      </c>
      <c r="B672" s="3" t="s">
        <v>473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3">
        <v>0</v>
      </c>
      <c r="K672" s="13">
        <v>15450</v>
      </c>
      <c r="L672" s="13">
        <v>23200</v>
      </c>
      <c r="M672" s="31">
        <v>25200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1674</v>
      </c>
      <c r="V672" s="13">
        <v>1674</v>
      </c>
      <c r="W672" s="13">
        <v>3348</v>
      </c>
      <c r="X672" s="13">
        <v>0</v>
      </c>
      <c r="Y672" s="13">
        <v>48520</v>
      </c>
      <c r="Z672" s="23">
        <v>0</v>
      </c>
      <c r="AA672" s="13">
        <v>14100</v>
      </c>
      <c r="AB672" s="13">
        <v>24910</v>
      </c>
    </row>
    <row r="673" spans="1:28" x14ac:dyDescent="0.25">
      <c r="A673" s="2">
        <v>672</v>
      </c>
      <c r="B673" s="3" t="s">
        <v>490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3">
        <v>0</v>
      </c>
      <c r="K673" s="13">
        <v>0</v>
      </c>
      <c r="L673" s="13">
        <v>0</v>
      </c>
      <c r="M673" s="31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48520</v>
      </c>
      <c r="Z673" s="23">
        <v>0</v>
      </c>
      <c r="AA673" s="13">
        <v>0</v>
      </c>
      <c r="AB673" s="13">
        <v>24910</v>
      </c>
    </row>
    <row r="674" spans="1:28" x14ac:dyDescent="0.25">
      <c r="A674" s="2">
        <v>673</v>
      </c>
      <c r="B674" s="3" t="s">
        <v>491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3">
        <v>0</v>
      </c>
      <c r="K674" s="13">
        <v>0</v>
      </c>
      <c r="L674" s="13">
        <v>23200</v>
      </c>
      <c r="M674" s="31">
        <v>25200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1370</v>
      </c>
      <c r="W674" s="13">
        <v>3348</v>
      </c>
      <c r="X674" s="13">
        <v>0</v>
      </c>
      <c r="Y674" s="13">
        <v>0</v>
      </c>
      <c r="Z674" s="23">
        <v>0</v>
      </c>
      <c r="AA674" s="13">
        <v>14100</v>
      </c>
      <c r="AB674" s="13">
        <v>24910</v>
      </c>
    </row>
    <row r="675" spans="1:28" x14ac:dyDescent="0.25">
      <c r="A675" s="2">
        <v>674</v>
      </c>
      <c r="B675" s="3" t="s">
        <v>492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3">
        <v>0</v>
      </c>
      <c r="K675" s="13">
        <v>0</v>
      </c>
      <c r="L675" s="13">
        <v>23200</v>
      </c>
      <c r="M675" s="31">
        <v>25200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3348</v>
      </c>
      <c r="X675" s="13">
        <v>0</v>
      </c>
      <c r="Y675" s="13">
        <v>0</v>
      </c>
      <c r="Z675" s="23">
        <v>0</v>
      </c>
      <c r="AA675" s="13">
        <v>14100</v>
      </c>
      <c r="AB675" s="13">
        <v>24910</v>
      </c>
    </row>
    <row r="676" spans="1:28" x14ac:dyDescent="0.25">
      <c r="A676" s="2">
        <v>675</v>
      </c>
      <c r="B676" s="3" t="s">
        <v>493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3">
        <v>0</v>
      </c>
      <c r="K676" s="13">
        <v>0</v>
      </c>
      <c r="L676" s="13">
        <v>0</v>
      </c>
      <c r="M676" s="31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23">
        <v>0</v>
      </c>
      <c r="AA676" s="13">
        <v>0</v>
      </c>
      <c r="AB676" s="13">
        <v>24910</v>
      </c>
    </row>
    <row r="677" spans="1:28" x14ac:dyDescent="0.25">
      <c r="A677" s="2">
        <v>676</v>
      </c>
      <c r="B677" s="3" t="s">
        <v>494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3">
        <v>0</v>
      </c>
      <c r="K677" s="13">
        <v>0</v>
      </c>
      <c r="L677" s="13">
        <v>0</v>
      </c>
      <c r="M677" s="31">
        <v>25200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23">
        <v>0</v>
      </c>
      <c r="AA677" s="13">
        <v>0</v>
      </c>
      <c r="AB677" s="13">
        <v>24910</v>
      </c>
    </row>
    <row r="678" spans="1:28" x14ac:dyDescent="0.25">
      <c r="A678" s="2">
        <v>677</v>
      </c>
      <c r="B678" s="3" t="s">
        <v>495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3">
        <v>0</v>
      </c>
      <c r="K678" s="13">
        <v>0</v>
      </c>
      <c r="L678" s="13">
        <v>23200</v>
      </c>
      <c r="M678" s="31">
        <v>25200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3348</v>
      </c>
      <c r="X678" s="13">
        <v>19400</v>
      </c>
      <c r="Y678" s="13">
        <v>48520</v>
      </c>
      <c r="Z678" s="23">
        <v>0</v>
      </c>
      <c r="AA678" s="13">
        <v>14100</v>
      </c>
      <c r="AB678" s="13">
        <v>24910</v>
      </c>
    </row>
    <row r="679" spans="1:28" x14ac:dyDescent="0.25">
      <c r="A679" s="2">
        <v>678</v>
      </c>
      <c r="B679" s="3" t="s">
        <v>496</v>
      </c>
      <c r="C679" s="12">
        <v>0</v>
      </c>
      <c r="D679" s="12">
        <v>0</v>
      </c>
      <c r="E679" s="12">
        <v>10900</v>
      </c>
      <c r="F679" s="12">
        <v>10900</v>
      </c>
      <c r="G679" s="12">
        <v>17250</v>
      </c>
      <c r="H679" s="12">
        <v>17250</v>
      </c>
      <c r="I679" s="12">
        <v>16800</v>
      </c>
      <c r="J679" s="13">
        <v>15955</v>
      </c>
      <c r="K679" s="13">
        <v>15450</v>
      </c>
      <c r="L679" s="13">
        <v>23200</v>
      </c>
      <c r="M679" s="31">
        <v>25200</v>
      </c>
      <c r="N679" s="13">
        <v>2214</v>
      </c>
      <c r="O679" s="13">
        <v>1674</v>
      </c>
      <c r="P679" s="13">
        <v>1674</v>
      </c>
      <c r="Q679" s="13">
        <v>1674</v>
      </c>
      <c r="R679" s="13">
        <v>1674</v>
      </c>
      <c r="S679" s="13">
        <v>1674</v>
      </c>
      <c r="T679" s="13">
        <v>1674</v>
      </c>
      <c r="U679" s="13">
        <v>1674</v>
      </c>
      <c r="V679" s="13">
        <v>1674</v>
      </c>
      <c r="W679" s="13">
        <v>3348</v>
      </c>
      <c r="X679" s="13">
        <v>19400</v>
      </c>
      <c r="Y679" s="13">
        <v>48520</v>
      </c>
      <c r="Z679" s="23">
        <v>0</v>
      </c>
      <c r="AA679" s="13">
        <v>14100</v>
      </c>
      <c r="AB679" s="13">
        <v>24910</v>
      </c>
    </row>
    <row r="680" spans="1:28" x14ac:dyDescent="0.25">
      <c r="A680" s="2">
        <v>679</v>
      </c>
      <c r="B680" s="3" t="s">
        <v>440</v>
      </c>
      <c r="C680" s="12">
        <v>0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3">
        <v>0</v>
      </c>
      <c r="K680" s="13">
        <v>0</v>
      </c>
      <c r="L680" s="13">
        <v>0</v>
      </c>
      <c r="M680" s="31">
        <v>25200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3348</v>
      </c>
      <c r="X680" s="13">
        <v>0</v>
      </c>
      <c r="Y680" s="13">
        <v>0</v>
      </c>
      <c r="Z680" s="23">
        <v>0</v>
      </c>
      <c r="AA680" s="13">
        <v>0</v>
      </c>
      <c r="AB680" s="13">
        <v>24910</v>
      </c>
    </row>
    <row r="681" spans="1:28" x14ac:dyDescent="0.25">
      <c r="A681" s="2">
        <v>680</v>
      </c>
      <c r="B681" s="3" t="s">
        <v>440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3">
        <v>0</v>
      </c>
      <c r="K681" s="13">
        <v>0</v>
      </c>
      <c r="L681" s="13">
        <v>0</v>
      </c>
      <c r="M681" s="31">
        <v>25200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3348</v>
      </c>
      <c r="X681" s="13">
        <v>0</v>
      </c>
      <c r="Y681" s="13">
        <v>0</v>
      </c>
      <c r="Z681" s="23">
        <v>0</v>
      </c>
      <c r="AA681" s="13">
        <v>0</v>
      </c>
      <c r="AB681" s="13">
        <v>24910</v>
      </c>
    </row>
    <row r="682" spans="1:28" x14ac:dyDescent="0.25">
      <c r="A682" s="2">
        <v>681</v>
      </c>
      <c r="B682" s="3" t="s">
        <v>497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3">
        <v>0</v>
      </c>
      <c r="K682" s="13">
        <v>15450</v>
      </c>
      <c r="L682" s="13">
        <v>23200</v>
      </c>
      <c r="M682" s="31">
        <v>25200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3348</v>
      </c>
      <c r="X682" s="13">
        <v>0</v>
      </c>
      <c r="Y682" s="13">
        <v>48520</v>
      </c>
      <c r="Z682" s="23">
        <v>0</v>
      </c>
      <c r="AA682" s="13">
        <v>14100</v>
      </c>
      <c r="AB682" s="13">
        <v>24910</v>
      </c>
    </row>
    <row r="683" spans="1:28" x14ac:dyDescent="0.25">
      <c r="A683" s="2">
        <v>682</v>
      </c>
      <c r="B683" s="3" t="s">
        <v>497</v>
      </c>
      <c r="C683" s="12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3">
        <v>0</v>
      </c>
      <c r="K683" s="13">
        <v>15450</v>
      </c>
      <c r="L683" s="13">
        <v>23200</v>
      </c>
      <c r="M683" s="31">
        <v>25200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3348</v>
      </c>
      <c r="X683" s="13">
        <v>0</v>
      </c>
      <c r="Y683" s="13">
        <v>48520</v>
      </c>
      <c r="Z683" s="23">
        <v>0</v>
      </c>
      <c r="AA683" s="13">
        <v>14100</v>
      </c>
      <c r="AB683" s="13">
        <v>24910</v>
      </c>
    </row>
    <row r="684" spans="1:28" x14ac:dyDescent="0.25">
      <c r="A684" s="2">
        <v>683</v>
      </c>
      <c r="B684" s="3" t="s">
        <v>641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3">
        <v>0</v>
      </c>
      <c r="K684" s="13">
        <v>0</v>
      </c>
      <c r="L684" s="13">
        <v>18200</v>
      </c>
      <c r="M684" s="31">
        <v>25200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3348</v>
      </c>
      <c r="X684" s="13">
        <v>19400</v>
      </c>
      <c r="Y684" s="13">
        <v>48520</v>
      </c>
      <c r="Z684" s="13">
        <v>0</v>
      </c>
      <c r="AA684" s="13">
        <v>14100</v>
      </c>
      <c r="AB684" s="13">
        <v>24910</v>
      </c>
    </row>
    <row r="685" spans="1:28" x14ac:dyDescent="0.25">
      <c r="A685" s="2">
        <v>684</v>
      </c>
      <c r="B685" s="3"/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3">
        <v>0</v>
      </c>
      <c r="K685" s="13">
        <v>0</v>
      </c>
      <c r="L685" s="13">
        <v>0</v>
      </c>
      <c r="M685" s="31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</row>
    <row r="686" spans="1:28" x14ac:dyDescent="0.25">
      <c r="A686" s="2">
        <v>685</v>
      </c>
      <c r="B686" s="3" t="s">
        <v>498</v>
      </c>
      <c r="C686" s="12">
        <v>0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3">
        <v>0</v>
      </c>
      <c r="K686" s="13">
        <v>0</v>
      </c>
      <c r="L686" s="13">
        <v>0</v>
      </c>
      <c r="M686" s="31">
        <v>25200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3348</v>
      </c>
      <c r="W686" s="13">
        <v>0</v>
      </c>
      <c r="X686" s="13">
        <v>0</v>
      </c>
      <c r="Y686" s="13">
        <v>48520</v>
      </c>
      <c r="Z686" s="23">
        <v>0</v>
      </c>
      <c r="AA686" s="13">
        <v>14100</v>
      </c>
      <c r="AB686" s="13">
        <v>24910</v>
      </c>
    </row>
    <row r="687" spans="1:28" x14ac:dyDescent="0.25">
      <c r="A687" s="2">
        <v>686</v>
      </c>
      <c r="B687" s="3" t="s">
        <v>498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3">
        <v>0</v>
      </c>
      <c r="K687" s="13">
        <v>0</v>
      </c>
      <c r="L687" s="13">
        <v>0</v>
      </c>
      <c r="M687" s="31">
        <v>25200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1674</v>
      </c>
      <c r="W687" s="13">
        <v>0</v>
      </c>
      <c r="X687" s="13">
        <v>0</v>
      </c>
      <c r="Y687" s="13">
        <v>48520</v>
      </c>
      <c r="Z687" s="23">
        <v>0</v>
      </c>
      <c r="AA687" s="13">
        <v>14100</v>
      </c>
      <c r="AB687" s="13">
        <v>24910</v>
      </c>
    </row>
    <row r="688" spans="1:28" x14ac:dyDescent="0.25">
      <c r="A688" s="2">
        <v>687</v>
      </c>
      <c r="B688" s="3"/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3">
        <v>0</v>
      </c>
      <c r="K688" s="13">
        <v>0</v>
      </c>
      <c r="L688" s="13">
        <v>0</v>
      </c>
      <c r="M688" s="31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</row>
    <row r="689" spans="1:28" x14ac:dyDescent="0.25">
      <c r="A689" s="2">
        <v>688</v>
      </c>
      <c r="B689" s="3" t="s">
        <v>499</v>
      </c>
      <c r="C689" s="12">
        <v>0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f>16800-826</f>
        <v>15974</v>
      </c>
      <c r="J689" s="13">
        <v>15955</v>
      </c>
      <c r="K689" s="13">
        <v>15450</v>
      </c>
      <c r="L689" s="13">
        <v>23200</v>
      </c>
      <c r="M689" s="31">
        <v>25200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1674</v>
      </c>
      <c r="T689" s="13">
        <v>1674</v>
      </c>
      <c r="U689" s="13">
        <v>1674</v>
      </c>
      <c r="V689" s="13">
        <v>1674</v>
      </c>
      <c r="W689" s="13">
        <v>3348</v>
      </c>
      <c r="X689" s="13">
        <v>0</v>
      </c>
      <c r="Y689" s="13">
        <v>48520</v>
      </c>
      <c r="Z689" s="23">
        <v>0</v>
      </c>
      <c r="AA689" s="13">
        <v>14100</v>
      </c>
      <c r="AB689" s="13">
        <v>24910</v>
      </c>
    </row>
    <row r="690" spans="1:28" x14ac:dyDescent="0.25">
      <c r="A690" s="2">
        <v>689</v>
      </c>
      <c r="B690" s="3"/>
      <c r="C690" s="12">
        <v>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3">
        <v>0</v>
      </c>
      <c r="K690" s="13">
        <v>0</v>
      </c>
      <c r="L690" s="13">
        <v>0</v>
      </c>
      <c r="M690" s="31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</row>
    <row r="691" spans="1:28" x14ac:dyDescent="0.25">
      <c r="A691" s="2">
        <v>690</v>
      </c>
      <c r="B691" s="3" t="s">
        <v>500</v>
      </c>
      <c r="C691" s="12">
        <v>0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3">
        <v>0</v>
      </c>
      <c r="K691" s="13">
        <v>0</v>
      </c>
      <c r="L691" s="13">
        <v>0</v>
      </c>
      <c r="M691" s="31">
        <v>25200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3348</v>
      </c>
      <c r="X691" s="13">
        <v>0</v>
      </c>
      <c r="Y691" s="13">
        <v>48520</v>
      </c>
      <c r="Z691" s="23">
        <v>0</v>
      </c>
      <c r="AA691" s="13">
        <v>14100</v>
      </c>
      <c r="AB691" s="13">
        <v>24910</v>
      </c>
    </row>
    <row r="692" spans="1:28" x14ac:dyDescent="0.25">
      <c r="A692" s="2">
        <v>691</v>
      </c>
      <c r="B692" s="3" t="s">
        <v>501</v>
      </c>
      <c r="C692" s="12">
        <v>0</v>
      </c>
      <c r="D692" s="12">
        <v>0</v>
      </c>
      <c r="E692" s="12">
        <v>10900</v>
      </c>
      <c r="F692" s="12">
        <v>10900</v>
      </c>
      <c r="G692" s="12">
        <v>17250</v>
      </c>
      <c r="H692" s="12">
        <v>17250</v>
      </c>
      <c r="I692" s="12">
        <v>16800</v>
      </c>
      <c r="J692" s="13">
        <v>15955</v>
      </c>
      <c r="K692" s="13">
        <v>15450</v>
      </c>
      <c r="L692" s="13">
        <v>23200</v>
      </c>
      <c r="M692" s="31">
        <v>25200</v>
      </c>
      <c r="N692" s="13">
        <v>0</v>
      </c>
      <c r="O692" s="13">
        <v>1674</v>
      </c>
      <c r="P692" s="13">
        <v>1674</v>
      </c>
      <c r="Q692" s="13">
        <v>1674</v>
      </c>
      <c r="R692" s="13">
        <v>1674</v>
      </c>
      <c r="S692" s="13">
        <v>1674</v>
      </c>
      <c r="T692" s="13">
        <v>1674</v>
      </c>
      <c r="U692" s="13">
        <v>1674</v>
      </c>
      <c r="V692" s="13">
        <v>1674</v>
      </c>
      <c r="W692" s="13">
        <v>3348</v>
      </c>
      <c r="X692" s="13">
        <v>0</v>
      </c>
      <c r="Y692" s="13">
        <v>48520</v>
      </c>
      <c r="Z692" s="23">
        <v>0</v>
      </c>
      <c r="AA692" s="13">
        <v>14100</v>
      </c>
      <c r="AB692" s="13">
        <v>24910</v>
      </c>
    </row>
    <row r="693" spans="1:28" x14ac:dyDescent="0.25">
      <c r="A693" s="2">
        <v>692</v>
      </c>
      <c r="B693" s="3"/>
      <c r="C693" s="12">
        <v>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3">
        <v>0</v>
      </c>
      <c r="K693" s="13">
        <v>0</v>
      </c>
      <c r="L693" s="13">
        <v>0</v>
      </c>
      <c r="M693" s="31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</row>
    <row r="694" spans="1:28" x14ac:dyDescent="0.25">
      <c r="A694" s="2">
        <v>693</v>
      </c>
      <c r="B694" s="3"/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3">
        <v>0</v>
      </c>
      <c r="K694" s="13">
        <v>0</v>
      </c>
      <c r="L694" s="13">
        <v>0</v>
      </c>
      <c r="M694" s="31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</row>
    <row r="695" spans="1:28" x14ac:dyDescent="0.25">
      <c r="A695" s="2">
        <v>694</v>
      </c>
      <c r="B695" s="3" t="s">
        <v>502</v>
      </c>
      <c r="C695" s="12">
        <v>0</v>
      </c>
      <c r="D695" s="12">
        <v>0</v>
      </c>
      <c r="E695" s="12">
        <v>10900</v>
      </c>
      <c r="F695" s="12">
        <v>10900</v>
      </c>
      <c r="G695" s="12">
        <v>17250</v>
      </c>
      <c r="H695" s="12">
        <v>17250</v>
      </c>
      <c r="I695" s="12">
        <v>16800</v>
      </c>
      <c r="J695" s="13">
        <v>15955</v>
      </c>
      <c r="K695" s="13">
        <v>15450</v>
      </c>
      <c r="L695" s="13">
        <v>23200</v>
      </c>
      <c r="M695" s="31">
        <v>25200</v>
      </c>
      <c r="N695" s="13">
        <v>2214</v>
      </c>
      <c r="O695" s="13">
        <v>1674</v>
      </c>
      <c r="P695" s="13">
        <v>1674</v>
      </c>
      <c r="Q695" s="13">
        <v>1674</v>
      </c>
      <c r="R695" s="13">
        <v>1674</v>
      </c>
      <c r="S695" s="13">
        <v>1674</v>
      </c>
      <c r="T695" s="13">
        <v>1674</v>
      </c>
      <c r="U695" s="13">
        <v>1674</v>
      </c>
      <c r="V695" s="13">
        <v>1674</v>
      </c>
      <c r="W695" s="13">
        <v>3348</v>
      </c>
      <c r="X695" s="13">
        <v>19400</v>
      </c>
      <c r="Y695" s="13">
        <v>48520</v>
      </c>
      <c r="Z695" s="23">
        <v>0</v>
      </c>
      <c r="AA695" s="13">
        <v>14100</v>
      </c>
      <c r="AB695" s="13">
        <v>24910</v>
      </c>
    </row>
    <row r="696" spans="1:28" x14ac:dyDescent="0.25">
      <c r="A696" s="2">
        <v>695</v>
      </c>
      <c r="B696" s="3"/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3">
        <v>0</v>
      </c>
      <c r="K696" s="13">
        <v>0</v>
      </c>
      <c r="L696" s="13">
        <v>0</v>
      </c>
      <c r="M696" s="31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</row>
    <row r="697" spans="1:28" x14ac:dyDescent="0.25">
      <c r="A697" s="2">
        <v>696</v>
      </c>
      <c r="B697" s="3"/>
      <c r="C697" s="12">
        <v>0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3">
        <v>0</v>
      </c>
      <c r="K697" s="13">
        <v>0</v>
      </c>
      <c r="L697" s="13">
        <v>0</v>
      </c>
      <c r="M697" s="31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</row>
    <row r="698" spans="1:28" x14ac:dyDescent="0.25">
      <c r="A698" s="2">
        <v>697</v>
      </c>
      <c r="B698" s="3" t="s">
        <v>503</v>
      </c>
      <c r="C698" s="12">
        <v>0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3">
        <v>0</v>
      </c>
      <c r="K698" s="13">
        <v>0</v>
      </c>
      <c r="L698" s="13">
        <v>0</v>
      </c>
      <c r="M698" s="31">
        <v>25200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3348</v>
      </c>
      <c r="X698" s="13">
        <v>0</v>
      </c>
      <c r="Y698" s="13">
        <v>48520</v>
      </c>
      <c r="Z698" s="23">
        <v>0</v>
      </c>
      <c r="AA698" s="13">
        <v>0</v>
      </c>
      <c r="AB698" s="13">
        <v>24910</v>
      </c>
    </row>
    <row r="699" spans="1:28" x14ac:dyDescent="0.25">
      <c r="A699" s="2">
        <v>698</v>
      </c>
      <c r="B699" s="3"/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3">
        <v>0</v>
      </c>
      <c r="K699" s="13">
        <v>0</v>
      </c>
      <c r="L699" s="13">
        <v>0</v>
      </c>
      <c r="M699" s="31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</row>
    <row r="700" spans="1:28" x14ac:dyDescent="0.25">
      <c r="A700" s="2">
        <v>699</v>
      </c>
      <c r="B700" s="3"/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3">
        <v>0</v>
      </c>
      <c r="K700" s="13">
        <v>0</v>
      </c>
      <c r="L700" s="13">
        <v>0</v>
      </c>
      <c r="M700" s="31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</row>
    <row r="701" spans="1:28" x14ac:dyDescent="0.25">
      <c r="A701" s="2">
        <v>700</v>
      </c>
      <c r="B701" s="3"/>
      <c r="C701" s="12">
        <v>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3">
        <v>0</v>
      </c>
      <c r="K701" s="13">
        <v>0</v>
      </c>
      <c r="L701" s="13">
        <v>0</v>
      </c>
      <c r="M701" s="31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</row>
    <row r="702" spans="1:28" x14ac:dyDescent="0.25">
      <c r="A702" s="2">
        <v>701</v>
      </c>
      <c r="B702" s="3"/>
      <c r="C702" s="12">
        <v>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3">
        <v>0</v>
      </c>
      <c r="K702" s="13">
        <v>0</v>
      </c>
      <c r="L702" s="13">
        <v>0</v>
      </c>
      <c r="M702" s="31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</row>
    <row r="703" spans="1:28" x14ac:dyDescent="0.25">
      <c r="A703" s="2">
        <v>702</v>
      </c>
      <c r="B703" s="3" t="s">
        <v>633</v>
      </c>
      <c r="C703" s="12">
        <v>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3">
        <v>0</v>
      </c>
      <c r="K703" s="13">
        <v>0</v>
      </c>
      <c r="L703" s="13">
        <v>0</v>
      </c>
      <c r="M703" s="31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3348</v>
      </c>
      <c r="X703" s="13">
        <v>0</v>
      </c>
      <c r="Y703" s="13">
        <v>48520</v>
      </c>
      <c r="Z703" s="23">
        <v>0</v>
      </c>
      <c r="AA703" s="13">
        <v>0</v>
      </c>
      <c r="AB703" s="13">
        <v>0</v>
      </c>
    </row>
    <row r="704" spans="1:28" x14ac:dyDescent="0.25">
      <c r="A704" s="2">
        <v>703</v>
      </c>
      <c r="B704" s="3" t="s">
        <v>504</v>
      </c>
      <c r="C704" s="12">
        <v>0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3">
        <v>0</v>
      </c>
      <c r="K704" s="13">
        <v>0</v>
      </c>
      <c r="L704" s="13">
        <v>0</v>
      </c>
      <c r="M704" s="31">
        <v>25200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48520</v>
      </c>
      <c r="Z704" s="23">
        <v>0</v>
      </c>
      <c r="AA704" s="13">
        <v>14100</v>
      </c>
      <c r="AB704" s="13">
        <v>24910</v>
      </c>
    </row>
    <row r="705" spans="1:29" x14ac:dyDescent="0.25">
      <c r="A705" s="2">
        <v>704</v>
      </c>
      <c r="B705" s="3" t="s">
        <v>482</v>
      </c>
      <c r="C705" s="12">
        <v>0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3">
        <v>0</v>
      </c>
      <c r="K705" s="13">
        <v>0</v>
      </c>
      <c r="L705" s="13">
        <v>0</v>
      </c>
      <c r="M705" s="31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48520</v>
      </c>
      <c r="Z705" s="23">
        <v>0</v>
      </c>
      <c r="AA705" s="13">
        <v>0</v>
      </c>
      <c r="AB705" s="13">
        <v>0</v>
      </c>
    </row>
    <row r="706" spans="1:29" x14ac:dyDescent="0.25">
      <c r="A706" s="2">
        <v>705</v>
      </c>
      <c r="B706" s="3" t="s">
        <v>505</v>
      </c>
      <c r="C706" s="12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3">
        <v>0</v>
      </c>
      <c r="K706" s="13">
        <v>15450</v>
      </c>
      <c r="L706" s="13">
        <v>23200</v>
      </c>
      <c r="M706" s="31">
        <v>25200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1674</v>
      </c>
      <c r="V706" s="13">
        <v>1674</v>
      </c>
      <c r="W706" s="13">
        <v>3348</v>
      </c>
      <c r="X706" s="13">
        <v>0</v>
      </c>
      <c r="Y706" s="13">
        <v>48520</v>
      </c>
      <c r="Z706" s="23">
        <v>0</v>
      </c>
      <c r="AA706" s="13">
        <v>14100</v>
      </c>
      <c r="AB706" s="13">
        <v>24910</v>
      </c>
    </row>
    <row r="707" spans="1:29" x14ac:dyDescent="0.25">
      <c r="A707" s="2">
        <v>706</v>
      </c>
      <c r="B707" s="3"/>
      <c r="C707" s="12">
        <v>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31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3">
        <v>0</v>
      </c>
      <c r="X707" s="12">
        <v>0</v>
      </c>
      <c r="Y707" s="12">
        <v>0</v>
      </c>
      <c r="Z707" s="12">
        <v>0</v>
      </c>
      <c r="AA707" s="12">
        <v>0</v>
      </c>
      <c r="AB707" s="13">
        <v>0</v>
      </c>
      <c r="AC707" s="45"/>
    </row>
    <row r="708" spans="1:29" x14ac:dyDescent="0.25">
      <c r="A708" s="2">
        <v>707</v>
      </c>
      <c r="B708" s="3"/>
      <c r="C708" s="12">
        <v>0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31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3">
        <v>0</v>
      </c>
      <c r="X708" s="12">
        <v>0</v>
      </c>
      <c r="Y708" s="12">
        <v>0</v>
      </c>
      <c r="Z708" s="12">
        <v>0</v>
      </c>
      <c r="AA708" s="12">
        <v>0</v>
      </c>
      <c r="AB708" s="13">
        <v>0</v>
      </c>
      <c r="AC708" s="45"/>
    </row>
    <row r="709" spans="1:29" x14ac:dyDescent="0.25">
      <c r="A709" s="2">
        <v>708</v>
      </c>
      <c r="B709" s="3" t="s">
        <v>685</v>
      </c>
      <c r="C709" s="12">
        <v>0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31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3">
        <v>0</v>
      </c>
      <c r="X709" s="12">
        <v>0</v>
      </c>
      <c r="Y709" s="12">
        <v>0</v>
      </c>
      <c r="Z709" s="12">
        <v>0</v>
      </c>
      <c r="AA709" s="12">
        <v>0</v>
      </c>
      <c r="AB709" s="13">
        <v>12410</v>
      </c>
      <c r="AC709" s="45"/>
    </row>
    <row r="710" spans="1:29" x14ac:dyDescent="0.25">
      <c r="A710" s="2">
        <v>709</v>
      </c>
      <c r="B710" s="3" t="s">
        <v>506</v>
      </c>
      <c r="C710" s="12">
        <v>0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3">
        <v>0</v>
      </c>
      <c r="K710" s="13">
        <v>0</v>
      </c>
      <c r="L710" s="13">
        <v>0</v>
      </c>
      <c r="M710" s="31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48520</v>
      </c>
      <c r="Z710" s="23">
        <v>930.78</v>
      </c>
      <c r="AA710" s="13">
        <v>0</v>
      </c>
      <c r="AB710" s="13">
        <v>2910</v>
      </c>
    </row>
    <row r="711" spans="1:29" x14ac:dyDescent="0.25">
      <c r="A711" s="2">
        <v>710</v>
      </c>
      <c r="B711" s="3"/>
      <c r="C711" s="12">
        <v>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31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3">
        <v>0</v>
      </c>
      <c r="X711" s="12">
        <v>0</v>
      </c>
      <c r="Y711" s="12">
        <v>0</v>
      </c>
      <c r="Z711" s="12">
        <v>0</v>
      </c>
      <c r="AA711" s="12">
        <v>0</v>
      </c>
      <c r="AB711" s="13">
        <v>0</v>
      </c>
      <c r="AC711" s="45"/>
    </row>
    <row r="712" spans="1:29" x14ac:dyDescent="0.25">
      <c r="A712" s="2">
        <v>711</v>
      </c>
      <c r="B712" s="3"/>
      <c r="C712" s="12">
        <v>0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31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3">
        <v>0</v>
      </c>
      <c r="X712" s="12">
        <v>0</v>
      </c>
      <c r="Y712" s="12">
        <v>0</v>
      </c>
      <c r="Z712" s="12">
        <v>0</v>
      </c>
      <c r="AA712" s="12">
        <v>0</v>
      </c>
      <c r="AB712" s="13">
        <v>0</v>
      </c>
      <c r="AC712" s="45"/>
    </row>
    <row r="713" spans="1:29" x14ac:dyDescent="0.25">
      <c r="A713" s="2">
        <v>712</v>
      </c>
      <c r="B713" s="3"/>
      <c r="C713" s="12">
        <v>0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31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3">
        <v>0</v>
      </c>
      <c r="X713" s="12">
        <v>0</v>
      </c>
      <c r="Y713" s="12">
        <v>0</v>
      </c>
      <c r="Z713" s="12">
        <v>0</v>
      </c>
      <c r="AA713" s="12">
        <v>0</v>
      </c>
      <c r="AB713" s="13">
        <v>0</v>
      </c>
      <c r="AC713" s="45"/>
    </row>
    <row r="714" spans="1:29" x14ac:dyDescent="0.25">
      <c r="A714" s="2">
        <v>713</v>
      </c>
      <c r="B714" s="3"/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31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3">
        <v>0</v>
      </c>
      <c r="X714" s="12">
        <v>0</v>
      </c>
      <c r="Y714" s="12">
        <v>0</v>
      </c>
      <c r="Z714" s="12">
        <v>0</v>
      </c>
      <c r="AA714" s="12">
        <v>0</v>
      </c>
      <c r="AB714" s="13">
        <v>0</v>
      </c>
      <c r="AC714" s="45"/>
    </row>
    <row r="715" spans="1:29" x14ac:dyDescent="0.25">
      <c r="A715" s="2">
        <v>714</v>
      </c>
      <c r="B715" s="3"/>
      <c r="C715" s="12">
        <v>0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31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3">
        <v>0</v>
      </c>
      <c r="X715" s="12">
        <v>0</v>
      </c>
      <c r="Y715" s="12">
        <v>0</v>
      </c>
      <c r="Z715" s="12">
        <v>0</v>
      </c>
      <c r="AA715" s="12">
        <v>0</v>
      </c>
      <c r="AB715" s="13">
        <v>0</v>
      </c>
      <c r="AC715" s="45"/>
    </row>
    <row r="716" spans="1:29" x14ac:dyDescent="0.25">
      <c r="A716" s="2">
        <v>715</v>
      </c>
      <c r="B716" s="3"/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31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3">
        <v>0</v>
      </c>
      <c r="X716" s="12">
        <v>0</v>
      </c>
      <c r="Y716" s="12">
        <v>0</v>
      </c>
      <c r="Z716" s="12">
        <v>0</v>
      </c>
      <c r="AA716" s="12">
        <v>0</v>
      </c>
      <c r="AB716" s="13">
        <v>0</v>
      </c>
      <c r="AC716" s="45"/>
    </row>
    <row r="717" spans="1:29" x14ac:dyDescent="0.25">
      <c r="A717" s="2">
        <v>716</v>
      </c>
      <c r="B717" s="3"/>
      <c r="C717" s="12">
        <v>0</v>
      </c>
      <c r="D717" s="12">
        <v>0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31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3">
        <v>0</v>
      </c>
      <c r="X717" s="12">
        <v>0</v>
      </c>
      <c r="Y717" s="12">
        <v>0</v>
      </c>
      <c r="Z717" s="12">
        <v>0</v>
      </c>
      <c r="AA717" s="12">
        <v>0</v>
      </c>
      <c r="AB717" s="13">
        <v>0</v>
      </c>
      <c r="AC717" s="45"/>
    </row>
    <row r="718" spans="1:29" x14ac:dyDescent="0.25">
      <c r="A718" s="2">
        <v>717</v>
      </c>
      <c r="B718" s="3"/>
      <c r="C718" s="12">
        <v>0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31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3">
        <v>0</v>
      </c>
      <c r="X718" s="12">
        <v>0</v>
      </c>
      <c r="Y718" s="12">
        <v>0</v>
      </c>
      <c r="Z718" s="12">
        <v>0</v>
      </c>
      <c r="AA718" s="12">
        <v>0</v>
      </c>
      <c r="AB718" s="13">
        <v>0</v>
      </c>
      <c r="AC718" s="45"/>
    </row>
    <row r="719" spans="1:29" x14ac:dyDescent="0.25">
      <c r="A719" s="2">
        <v>718</v>
      </c>
      <c r="B719" s="3"/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31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3">
        <v>0</v>
      </c>
      <c r="X719" s="12">
        <v>0</v>
      </c>
      <c r="Y719" s="12">
        <v>0</v>
      </c>
      <c r="Z719" s="12">
        <v>0</v>
      </c>
      <c r="AA719" s="12">
        <v>0</v>
      </c>
      <c r="AB719" s="13">
        <v>0</v>
      </c>
      <c r="AC719" s="45"/>
    </row>
    <row r="720" spans="1:29" x14ac:dyDescent="0.25">
      <c r="A720" s="2">
        <v>719</v>
      </c>
      <c r="B720" s="3"/>
      <c r="C720" s="12">
        <v>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31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3">
        <v>0</v>
      </c>
      <c r="X720" s="12">
        <v>0</v>
      </c>
      <c r="Y720" s="12">
        <v>0</v>
      </c>
      <c r="Z720" s="12">
        <v>0</v>
      </c>
      <c r="AA720" s="12">
        <v>0</v>
      </c>
      <c r="AB720" s="13">
        <v>0</v>
      </c>
      <c r="AC720" s="45"/>
    </row>
    <row r="721" spans="1:29" x14ac:dyDescent="0.25">
      <c r="A721" s="2">
        <v>720</v>
      </c>
      <c r="B721" s="3"/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31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3">
        <v>0</v>
      </c>
      <c r="X721" s="12">
        <v>0</v>
      </c>
      <c r="Y721" s="12">
        <v>0</v>
      </c>
      <c r="Z721" s="12">
        <v>0</v>
      </c>
      <c r="AA721" s="12">
        <v>0</v>
      </c>
      <c r="AB721" s="13">
        <v>0</v>
      </c>
      <c r="AC721" s="45"/>
    </row>
    <row r="722" spans="1:29" x14ac:dyDescent="0.25">
      <c r="A722" s="2">
        <v>721</v>
      </c>
      <c r="B722" s="3"/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31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3">
        <v>0</v>
      </c>
      <c r="X722" s="12">
        <v>0</v>
      </c>
      <c r="Y722" s="12">
        <v>0</v>
      </c>
      <c r="Z722" s="12">
        <v>0</v>
      </c>
      <c r="AA722" s="12">
        <v>0</v>
      </c>
      <c r="AB722" s="13">
        <v>0</v>
      </c>
      <c r="AC722" s="45"/>
    </row>
    <row r="723" spans="1:29" x14ac:dyDescent="0.25">
      <c r="A723" s="2">
        <v>722</v>
      </c>
      <c r="B723" s="3"/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31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3">
        <v>0</v>
      </c>
      <c r="X723" s="12">
        <v>0</v>
      </c>
      <c r="Y723" s="12">
        <v>0</v>
      </c>
      <c r="Z723" s="12">
        <v>0</v>
      </c>
      <c r="AA723" s="12">
        <v>0</v>
      </c>
      <c r="AB723" s="13">
        <v>0</v>
      </c>
      <c r="AC723" s="45"/>
    </row>
    <row r="724" spans="1:29" x14ac:dyDescent="0.25">
      <c r="A724" s="2">
        <v>723</v>
      </c>
      <c r="B724" s="3"/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31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3">
        <v>0</v>
      </c>
      <c r="X724" s="12">
        <v>0</v>
      </c>
      <c r="Y724" s="12">
        <v>0</v>
      </c>
      <c r="Z724" s="12">
        <v>0</v>
      </c>
      <c r="AA724" s="12">
        <v>0</v>
      </c>
      <c r="AB724" s="13">
        <v>0</v>
      </c>
      <c r="AC724" s="45"/>
    </row>
    <row r="725" spans="1:29" x14ac:dyDescent="0.25">
      <c r="A725" s="2">
        <v>724</v>
      </c>
      <c r="B725" s="3"/>
      <c r="C725" s="12">
        <v>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31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3">
        <v>0</v>
      </c>
      <c r="X725" s="12">
        <v>0</v>
      </c>
      <c r="Y725" s="12">
        <v>0</v>
      </c>
      <c r="Z725" s="12">
        <v>0</v>
      </c>
      <c r="AA725" s="12">
        <v>0</v>
      </c>
      <c r="AB725" s="13">
        <v>0</v>
      </c>
      <c r="AC725" s="45"/>
    </row>
    <row r="726" spans="1:29" x14ac:dyDescent="0.25">
      <c r="A726" s="2">
        <v>725</v>
      </c>
      <c r="B726" s="3"/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31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3">
        <v>0</v>
      </c>
      <c r="X726" s="12">
        <v>0</v>
      </c>
      <c r="Y726" s="12">
        <v>0</v>
      </c>
      <c r="Z726" s="12">
        <v>0</v>
      </c>
      <c r="AA726" s="12">
        <v>0</v>
      </c>
      <c r="AB726" s="13">
        <v>0</v>
      </c>
      <c r="AC726" s="45"/>
    </row>
    <row r="727" spans="1:29" x14ac:dyDescent="0.25">
      <c r="A727" s="2">
        <v>726</v>
      </c>
      <c r="B727" s="3"/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31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3">
        <v>0</v>
      </c>
      <c r="X727" s="12">
        <v>0</v>
      </c>
      <c r="Y727" s="12">
        <v>0</v>
      </c>
      <c r="Z727" s="12">
        <v>0</v>
      </c>
      <c r="AA727" s="12">
        <v>0</v>
      </c>
      <c r="AB727" s="13">
        <v>0</v>
      </c>
      <c r="AC727" s="45"/>
    </row>
    <row r="728" spans="1:29" x14ac:dyDescent="0.25">
      <c r="A728" s="2">
        <v>727</v>
      </c>
      <c r="B728" s="3" t="s">
        <v>507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3">
        <v>0</v>
      </c>
      <c r="K728" s="13">
        <v>0</v>
      </c>
      <c r="L728" s="13">
        <v>0</v>
      </c>
      <c r="M728" s="31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2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41520</v>
      </c>
      <c r="Z728" s="23">
        <v>0</v>
      </c>
      <c r="AA728" s="13">
        <v>0</v>
      </c>
      <c r="AB728" s="13">
        <v>24910</v>
      </c>
    </row>
    <row r="729" spans="1:29" x14ac:dyDescent="0.25">
      <c r="A729" s="2">
        <v>728</v>
      </c>
      <c r="B729" s="3" t="s">
        <v>508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3">
        <v>0</v>
      </c>
      <c r="K729" s="13">
        <v>0</v>
      </c>
      <c r="L729" s="13">
        <v>0</v>
      </c>
      <c r="M729" s="31">
        <v>25200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23">
        <v>0</v>
      </c>
      <c r="AA729" s="13">
        <v>0</v>
      </c>
      <c r="AB729" s="13">
        <v>24910</v>
      </c>
    </row>
    <row r="730" spans="1:29" x14ac:dyDescent="0.25">
      <c r="A730" s="2">
        <v>729</v>
      </c>
      <c r="B730" s="3" t="s">
        <v>509</v>
      </c>
      <c r="C730" s="12">
        <v>0</v>
      </c>
      <c r="D730" s="12">
        <v>0</v>
      </c>
      <c r="E730" s="12">
        <v>0</v>
      </c>
      <c r="F730" s="12">
        <v>10900</v>
      </c>
      <c r="G730" s="12">
        <v>17250</v>
      </c>
      <c r="H730" s="12">
        <v>17250</v>
      </c>
      <c r="I730" s="12">
        <v>16800</v>
      </c>
      <c r="J730" s="13">
        <v>15955</v>
      </c>
      <c r="K730" s="13">
        <v>15450</v>
      </c>
      <c r="L730" s="13">
        <v>23200</v>
      </c>
      <c r="M730" s="31">
        <v>25200</v>
      </c>
      <c r="N730" s="13">
        <v>2214</v>
      </c>
      <c r="O730" s="13">
        <v>1674</v>
      </c>
      <c r="P730" s="13">
        <v>1674</v>
      </c>
      <c r="Q730" s="13">
        <v>1674</v>
      </c>
      <c r="R730" s="13">
        <v>1674</v>
      </c>
      <c r="S730" s="13">
        <v>1674</v>
      </c>
      <c r="T730" s="13">
        <v>1674</v>
      </c>
      <c r="U730" s="13">
        <v>1674</v>
      </c>
      <c r="V730" s="13">
        <v>1674</v>
      </c>
      <c r="W730" s="13">
        <v>3348</v>
      </c>
      <c r="X730" s="13">
        <v>19400</v>
      </c>
      <c r="Y730" s="13">
        <v>48520</v>
      </c>
      <c r="Z730" s="23">
        <v>0</v>
      </c>
      <c r="AA730" s="13">
        <v>14100</v>
      </c>
      <c r="AB730" s="13">
        <v>24910</v>
      </c>
    </row>
    <row r="731" spans="1:29" x14ac:dyDescent="0.25">
      <c r="A731" s="2">
        <v>730</v>
      </c>
      <c r="B731" s="3" t="s">
        <v>497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3">
        <v>0</v>
      </c>
      <c r="K731" s="13">
        <v>15450</v>
      </c>
      <c r="L731" s="13">
        <v>23200</v>
      </c>
      <c r="M731" s="31">
        <v>25200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3348</v>
      </c>
      <c r="X731" s="13">
        <v>0</v>
      </c>
      <c r="Y731" s="13">
        <v>48520</v>
      </c>
      <c r="Z731" s="23">
        <v>0</v>
      </c>
      <c r="AA731" s="13">
        <v>14100</v>
      </c>
      <c r="AB731" s="13">
        <v>24910</v>
      </c>
    </row>
    <row r="732" spans="1:29" x14ac:dyDescent="0.25">
      <c r="A732" s="2">
        <v>731</v>
      </c>
      <c r="B732" s="3" t="s">
        <v>497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3">
        <v>0</v>
      </c>
      <c r="K732" s="13">
        <v>15450</v>
      </c>
      <c r="L732" s="13">
        <v>23200</v>
      </c>
      <c r="M732" s="31">
        <v>25200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3348</v>
      </c>
      <c r="X732" s="13">
        <v>0</v>
      </c>
      <c r="Y732" s="13">
        <v>48520</v>
      </c>
      <c r="Z732" s="23">
        <v>0</v>
      </c>
      <c r="AA732" s="13">
        <v>14100</v>
      </c>
      <c r="AB732" s="13">
        <v>24910</v>
      </c>
    </row>
    <row r="733" spans="1:29" x14ac:dyDescent="0.25">
      <c r="A733" s="2">
        <v>732</v>
      </c>
      <c r="B733" s="3" t="s">
        <v>510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3">
        <v>0</v>
      </c>
      <c r="K733" s="13">
        <v>0</v>
      </c>
      <c r="L733" s="13">
        <v>0</v>
      </c>
      <c r="M733" s="31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3348</v>
      </c>
      <c r="X733" s="13">
        <v>0</v>
      </c>
      <c r="Y733" s="13">
        <v>0</v>
      </c>
      <c r="Z733" s="23">
        <v>0</v>
      </c>
      <c r="AA733" s="13">
        <v>0</v>
      </c>
      <c r="AB733" s="13">
        <v>24910</v>
      </c>
    </row>
    <row r="734" spans="1:29" x14ac:dyDescent="0.25">
      <c r="A734" s="2">
        <v>733</v>
      </c>
      <c r="B734" s="3" t="s">
        <v>451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3">
        <v>0</v>
      </c>
      <c r="K734" s="13">
        <v>0</v>
      </c>
      <c r="L734" s="13">
        <v>0</v>
      </c>
      <c r="M734" s="31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3348</v>
      </c>
      <c r="X734" s="13">
        <v>0</v>
      </c>
      <c r="Y734" s="13">
        <v>0</v>
      </c>
      <c r="Z734" s="23">
        <v>0</v>
      </c>
      <c r="AA734" s="13">
        <v>0</v>
      </c>
      <c r="AB734" s="13">
        <v>24910</v>
      </c>
    </row>
    <row r="735" spans="1:29" x14ac:dyDescent="0.25">
      <c r="A735" s="2">
        <v>734</v>
      </c>
      <c r="B735" s="3" t="s">
        <v>511</v>
      </c>
      <c r="C735" s="12">
        <v>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3">
        <v>0</v>
      </c>
      <c r="K735" s="13">
        <v>0</v>
      </c>
      <c r="L735" s="13">
        <v>0</v>
      </c>
      <c r="M735" s="31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48520</v>
      </c>
      <c r="Z735" s="23">
        <v>0</v>
      </c>
      <c r="AA735" s="13">
        <v>0</v>
      </c>
      <c r="AB735" s="13">
        <v>0</v>
      </c>
    </row>
    <row r="736" spans="1:29" x14ac:dyDescent="0.25">
      <c r="A736" s="2">
        <v>735</v>
      </c>
      <c r="B736" s="3" t="s">
        <v>511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3">
        <v>0</v>
      </c>
      <c r="K736" s="13">
        <v>0</v>
      </c>
      <c r="L736" s="13">
        <v>0</v>
      </c>
      <c r="M736" s="31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48520</v>
      </c>
      <c r="Z736" s="23">
        <v>0</v>
      </c>
      <c r="AA736" s="13">
        <v>0</v>
      </c>
      <c r="AB736" s="13">
        <v>0</v>
      </c>
    </row>
    <row r="737" spans="1:28" x14ac:dyDescent="0.25">
      <c r="A737" s="2">
        <v>736</v>
      </c>
      <c r="B737" s="3" t="s">
        <v>512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3">
        <v>0</v>
      </c>
      <c r="K737" s="13">
        <v>0</v>
      </c>
      <c r="L737" s="13">
        <v>0</v>
      </c>
      <c r="M737" s="31">
        <v>25200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23">
        <v>0</v>
      </c>
      <c r="AA737" s="13">
        <v>0</v>
      </c>
      <c r="AB737" s="13">
        <v>24910</v>
      </c>
    </row>
    <row r="738" spans="1:28" x14ac:dyDescent="0.25">
      <c r="A738" s="2">
        <v>737</v>
      </c>
      <c r="B738" s="3" t="s">
        <v>512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3">
        <v>0</v>
      </c>
      <c r="K738" s="13">
        <v>0</v>
      </c>
      <c r="L738" s="13">
        <v>0</v>
      </c>
      <c r="M738" s="31">
        <v>25200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23">
        <v>0</v>
      </c>
      <c r="AA738" s="13">
        <v>0</v>
      </c>
      <c r="AB738" s="13">
        <v>24910</v>
      </c>
    </row>
    <row r="739" spans="1:28" x14ac:dyDescent="0.25">
      <c r="A739" s="2">
        <v>738</v>
      </c>
      <c r="B739" s="3" t="s">
        <v>513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16800</v>
      </c>
      <c r="J739" s="13">
        <v>15955</v>
      </c>
      <c r="K739" s="13">
        <v>15450</v>
      </c>
      <c r="L739" s="13">
        <v>23200</v>
      </c>
      <c r="M739" s="31">
        <v>25200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1674</v>
      </c>
      <c r="T739" s="13">
        <v>1674</v>
      </c>
      <c r="U739" s="13">
        <v>1674</v>
      </c>
      <c r="V739" s="13">
        <v>1674</v>
      </c>
      <c r="W739" s="13">
        <v>3348</v>
      </c>
      <c r="X739" s="13">
        <v>0</v>
      </c>
      <c r="Y739" s="13">
        <v>48520</v>
      </c>
      <c r="Z739" s="23">
        <v>0</v>
      </c>
      <c r="AA739" s="13">
        <v>14100</v>
      </c>
      <c r="AB739" s="13">
        <v>24910</v>
      </c>
    </row>
    <row r="740" spans="1:28" x14ac:dyDescent="0.25">
      <c r="A740" s="2">
        <v>739</v>
      </c>
      <c r="B740" s="3" t="s">
        <v>514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3">
        <v>15450</v>
      </c>
      <c r="L740" s="13">
        <v>23200</v>
      </c>
      <c r="M740" s="31">
        <v>25200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3">
        <v>1674</v>
      </c>
      <c r="U740" s="13">
        <v>1674</v>
      </c>
      <c r="V740" s="13">
        <v>1674</v>
      </c>
      <c r="W740" s="13">
        <v>3348</v>
      </c>
      <c r="X740" s="12">
        <v>0</v>
      </c>
      <c r="Y740" s="12">
        <v>0</v>
      </c>
      <c r="Z740" s="23">
        <v>0</v>
      </c>
      <c r="AA740" s="13">
        <v>14100</v>
      </c>
      <c r="AB740" s="13">
        <v>24910</v>
      </c>
    </row>
    <row r="741" spans="1:28" x14ac:dyDescent="0.25">
      <c r="A741" s="2">
        <v>740</v>
      </c>
      <c r="B741" s="3" t="s">
        <v>514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3">
        <v>15450</v>
      </c>
      <c r="L741" s="13">
        <v>23200</v>
      </c>
      <c r="M741" s="31">
        <v>25200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3">
        <v>1674</v>
      </c>
      <c r="U741" s="13">
        <v>1674</v>
      </c>
      <c r="V741" s="13">
        <v>1674</v>
      </c>
      <c r="W741" s="13">
        <v>3348</v>
      </c>
      <c r="X741" s="12">
        <v>0</v>
      </c>
      <c r="Y741" s="12">
        <v>0</v>
      </c>
      <c r="Z741" s="23">
        <v>0</v>
      </c>
      <c r="AA741" s="13">
        <v>14100</v>
      </c>
      <c r="AB741" s="13">
        <v>24910</v>
      </c>
    </row>
    <row r="742" spans="1:28" x14ac:dyDescent="0.25">
      <c r="A742" s="2">
        <v>741</v>
      </c>
      <c r="B742" s="3" t="s">
        <v>514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3">
        <v>15450</v>
      </c>
      <c r="L742" s="13">
        <v>23200</v>
      </c>
      <c r="M742" s="31">
        <v>25200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3">
        <v>1674</v>
      </c>
      <c r="U742" s="13">
        <v>1674</v>
      </c>
      <c r="V742" s="13">
        <v>1674</v>
      </c>
      <c r="W742" s="13">
        <v>3348</v>
      </c>
      <c r="X742" s="12">
        <v>0</v>
      </c>
      <c r="Y742" s="12">
        <v>0</v>
      </c>
      <c r="Z742" s="23">
        <v>0</v>
      </c>
      <c r="AA742" s="13">
        <v>14100</v>
      </c>
      <c r="AB742" s="13">
        <v>24910</v>
      </c>
    </row>
    <row r="743" spans="1:28" x14ac:dyDescent="0.25">
      <c r="A743" s="2">
        <v>742</v>
      </c>
      <c r="B743" s="3" t="s">
        <v>514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3">
        <v>15450</v>
      </c>
      <c r="L743" s="13">
        <v>23200</v>
      </c>
      <c r="M743" s="31">
        <v>25200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3">
        <v>1674</v>
      </c>
      <c r="U743" s="13">
        <v>1674</v>
      </c>
      <c r="V743" s="13">
        <v>1674</v>
      </c>
      <c r="W743" s="13">
        <v>3348</v>
      </c>
      <c r="X743" s="12">
        <v>0</v>
      </c>
      <c r="Y743" s="12">
        <v>0</v>
      </c>
      <c r="Z743" s="23">
        <v>0</v>
      </c>
      <c r="AA743" s="13">
        <v>14100</v>
      </c>
      <c r="AB743" s="13">
        <v>24910</v>
      </c>
    </row>
    <row r="744" spans="1:28" x14ac:dyDescent="0.25">
      <c r="A744" s="2">
        <v>743</v>
      </c>
      <c r="B744" s="3" t="s">
        <v>515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3">
        <v>0</v>
      </c>
      <c r="K744" s="13">
        <v>0</v>
      </c>
      <c r="L744" s="13">
        <v>0</v>
      </c>
      <c r="M744" s="31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2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48520</v>
      </c>
      <c r="Z744" s="23">
        <v>0</v>
      </c>
      <c r="AA744" s="13">
        <v>0</v>
      </c>
      <c r="AB744" s="13">
        <v>0</v>
      </c>
    </row>
    <row r="745" spans="1:28" x14ac:dyDescent="0.25">
      <c r="A745" s="2">
        <v>744</v>
      </c>
      <c r="B745" s="3"/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3">
        <v>0</v>
      </c>
      <c r="K745" s="13">
        <v>0</v>
      </c>
      <c r="L745" s="13">
        <v>0</v>
      </c>
      <c r="M745" s="31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</row>
    <row r="746" spans="1:28" x14ac:dyDescent="0.25">
      <c r="A746" s="2">
        <v>745</v>
      </c>
      <c r="B746" s="3"/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3">
        <v>0</v>
      </c>
      <c r="K746" s="13">
        <v>0</v>
      </c>
      <c r="L746" s="13">
        <v>0</v>
      </c>
      <c r="M746" s="31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</row>
    <row r="747" spans="1:28" x14ac:dyDescent="0.25">
      <c r="A747" s="2">
        <v>746</v>
      </c>
      <c r="B747" s="3"/>
      <c r="C747" s="12">
        <v>0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3">
        <v>0</v>
      </c>
      <c r="K747" s="13">
        <v>0</v>
      </c>
      <c r="L747" s="13">
        <v>0</v>
      </c>
      <c r="M747" s="31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</row>
    <row r="748" spans="1:28" x14ac:dyDescent="0.25">
      <c r="A748" s="2">
        <v>747</v>
      </c>
      <c r="B748" s="3"/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3">
        <v>0</v>
      </c>
      <c r="K748" s="13">
        <v>0</v>
      </c>
      <c r="L748" s="13">
        <v>0</v>
      </c>
      <c r="M748" s="31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</row>
    <row r="749" spans="1:28" x14ac:dyDescent="0.25">
      <c r="A749" s="2">
        <v>748</v>
      </c>
      <c r="B749" s="3"/>
      <c r="C749" s="12">
        <v>0</v>
      </c>
      <c r="D749" s="12">
        <v>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3">
        <v>0</v>
      </c>
      <c r="K749" s="13">
        <v>0</v>
      </c>
      <c r="L749" s="13">
        <v>0</v>
      </c>
      <c r="M749" s="31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</row>
    <row r="750" spans="1:28" x14ac:dyDescent="0.25">
      <c r="A750" s="2">
        <v>749</v>
      </c>
      <c r="B750" s="3"/>
      <c r="C750" s="12">
        <v>0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3">
        <v>0</v>
      </c>
      <c r="K750" s="13">
        <v>0</v>
      </c>
      <c r="L750" s="13">
        <v>0</v>
      </c>
      <c r="M750" s="31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</row>
    <row r="751" spans="1:28" x14ac:dyDescent="0.25">
      <c r="A751" s="2">
        <v>750</v>
      </c>
      <c r="B751" s="3"/>
      <c r="C751" s="12">
        <v>0</v>
      </c>
      <c r="D751" s="12">
        <v>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3">
        <v>0</v>
      </c>
      <c r="K751" s="13">
        <v>0</v>
      </c>
      <c r="L751" s="13">
        <v>0</v>
      </c>
      <c r="M751" s="31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</row>
    <row r="752" spans="1:28" x14ac:dyDescent="0.25">
      <c r="A752" s="2">
        <v>751</v>
      </c>
      <c r="B752" s="3"/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3">
        <v>0</v>
      </c>
      <c r="K752" s="13">
        <v>0</v>
      </c>
      <c r="L752" s="13">
        <v>0</v>
      </c>
      <c r="M752" s="31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</row>
    <row r="753" spans="1:29" x14ac:dyDescent="0.25">
      <c r="A753" s="2">
        <v>752</v>
      </c>
      <c r="B753" s="3"/>
      <c r="C753" s="12">
        <v>0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3">
        <v>0</v>
      </c>
      <c r="K753" s="13">
        <v>0</v>
      </c>
      <c r="L753" s="13">
        <v>0</v>
      </c>
      <c r="M753" s="31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</row>
    <row r="754" spans="1:29" x14ac:dyDescent="0.25">
      <c r="A754" s="2">
        <v>753</v>
      </c>
      <c r="B754" s="3"/>
      <c r="C754" s="12">
        <v>0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3">
        <v>0</v>
      </c>
      <c r="K754" s="13">
        <v>0</v>
      </c>
      <c r="L754" s="13">
        <v>0</v>
      </c>
      <c r="M754" s="31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</row>
    <row r="755" spans="1:29" x14ac:dyDescent="0.25">
      <c r="A755" s="2">
        <v>754</v>
      </c>
      <c r="B755" s="3"/>
      <c r="C755" s="12">
        <v>0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3">
        <v>0</v>
      </c>
      <c r="K755" s="13">
        <v>0</v>
      </c>
      <c r="L755" s="13">
        <v>0</v>
      </c>
      <c r="M755" s="31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</row>
    <row r="756" spans="1:29" x14ac:dyDescent="0.25">
      <c r="A756" s="2">
        <v>755</v>
      </c>
      <c r="B756" s="3"/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3">
        <v>0</v>
      </c>
      <c r="K756" s="13">
        <v>0</v>
      </c>
      <c r="L756" s="13">
        <v>0</v>
      </c>
      <c r="M756" s="31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</row>
    <row r="757" spans="1:29" x14ac:dyDescent="0.25">
      <c r="A757" s="2">
        <v>756</v>
      </c>
      <c r="B757" s="3"/>
      <c r="C757" s="12">
        <v>0</v>
      </c>
      <c r="D757" s="12">
        <v>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3">
        <v>0</v>
      </c>
      <c r="K757" s="13">
        <v>0</v>
      </c>
      <c r="L757" s="13">
        <v>0</v>
      </c>
      <c r="M757" s="31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</row>
    <row r="758" spans="1:29" x14ac:dyDescent="0.25">
      <c r="A758" s="2">
        <v>757</v>
      </c>
      <c r="B758" s="3"/>
      <c r="C758" s="12">
        <v>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3">
        <v>0</v>
      </c>
      <c r="K758" s="13">
        <v>0</v>
      </c>
      <c r="L758" s="13">
        <v>0</v>
      </c>
      <c r="M758" s="31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</row>
    <row r="759" spans="1:29" s="43" customFormat="1" x14ac:dyDescent="0.25">
      <c r="A759" s="2">
        <v>758</v>
      </c>
      <c r="B759" s="3"/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3">
        <v>0</v>
      </c>
      <c r="K759" s="13">
        <v>0</v>
      </c>
      <c r="L759" s="13">
        <v>0</v>
      </c>
      <c r="M759" s="31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44"/>
    </row>
    <row r="760" spans="1:29" x14ac:dyDescent="0.25">
      <c r="A760" s="2">
        <v>759</v>
      </c>
      <c r="B760" s="3" t="s">
        <v>516</v>
      </c>
      <c r="C760" s="12">
        <v>0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3">
        <v>0</v>
      </c>
      <c r="K760" s="13">
        <v>0</v>
      </c>
      <c r="L760" s="13">
        <v>0</v>
      </c>
      <c r="M760" s="31">
        <f>21000-4200</f>
        <v>16800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3348</v>
      </c>
      <c r="X760" s="13">
        <v>0</v>
      </c>
      <c r="Y760" s="13">
        <v>0</v>
      </c>
      <c r="Z760" s="23">
        <v>0</v>
      </c>
      <c r="AA760" s="13">
        <v>14100</v>
      </c>
      <c r="AB760" s="13">
        <v>12410</v>
      </c>
    </row>
    <row r="761" spans="1:29" x14ac:dyDescent="0.25">
      <c r="A761" s="2">
        <v>760</v>
      </c>
      <c r="B761" s="3"/>
      <c r="C761" s="12">
        <v>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3">
        <v>0</v>
      </c>
      <c r="K761" s="13">
        <v>0</v>
      </c>
      <c r="L761" s="13">
        <v>0</v>
      </c>
      <c r="M761" s="31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</row>
    <row r="762" spans="1:29" x14ac:dyDescent="0.25">
      <c r="A762" s="2">
        <v>761</v>
      </c>
      <c r="B762" s="3"/>
      <c r="C762" s="12">
        <v>0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3">
        <v>0</v>
      </c>
      <c r="K762" s="13">
        <v>0</v>
      </c>
      <c r="L762" s="13">
        <v>0</v>
      </c>
      <c r="M762" s="31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</row>
    <row r="763" spans="1:29" x14ac:dyDescent="0.25">
      <c r="A763" s="2">
        <v>762</v>
      </c>
      <c r="B763" s="3"/>
      <c r="C763" s="12">
        <v>0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3">
        <v>0</v>
      </c>
      <c r="K763" s="13">
        <v>0</v>
      </c>
      <c r="L763" s="13">
        <v>0</v>
      </c>
      <c r="M763" s="31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</row>
    <row r="764" spans="1:29" x14ac:dyDescent="0.25">
      <c r="A764" s="2">
        <v>763</v>
      </c>
      <c r="B764" s="3"/>
      <c r="C764" s="12">
        <v>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3">
        <v>0</v>
      </c>
      <c r="K764" s="13">
        <v>0</v>
      </c>
      <c r="L764" s="13">
        <v>0</v>
      </c>
      <c r="M764" s="31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</row>
    <row r="765" spans="1:29" x14ac:dyDescent="0.25">
      <c r="A765" s="2">
        <v>764</v>
      </c>
      <c r="B765" s="3"/>
      <c r="C765" s="12">
        <v>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3">
        <v>0</v>
      </c>
      <c r="K765" s="13">
        <v>0</v>
      </c>
      <c r="L765" s="13">
        <v>0</v>
      </c>
      <c r="M765" s="31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</row>
    <row r="766" spans="1:29" x14ac:dyDescent="0.25">
      <c r="A766" s="2">
        <v>765</v>
      </c>
      <c r="B766" s="3"/>
      <c r="C766" s="12">
        <v>0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3">
        <v>0</v>
      </c>
      <c r="K766" s="13">
        <v>0</v>
      </c>
      <c r="L766" s="13">
        <v>0</v>
      </c>
      <c r="M766" s="31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</row>
    <row r="767" spans="1:29" x14ac:dyDescent="0.25">
      <c r="A767" s="2">
        <v>766</v>
      </c>
      <c r="B767" s="3"/>
      <c r="C767" s="12">
        <v>0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3">
        <v>0</v>
      </c>
      <c r="K767" s="13">
        <v>0</v>
      </c>
      <c r="L767" s="13">
        <v>0</v>
      </c>
      <c r="M767" s="31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</row>
    <row r="768" spans="1:29" x14ac:dyDescent="0.25">
      <c r="A768" s="2">
        <v>767</v>
      </c>
      <c r="B768" s="3"/>
      <c r="C768" s="12">
        <v>0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3">
        <v>0</v>
      </c>
      <c r="K768" s="13">
        <v>0</v>
      </c>
      <c r="L768" s="13">
        <v>0</v>
      </c>
      <c r="M768" s="31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</row>
    <row r="769" spans="1:29" x14ac:dyDescent="0.25">
      <c r="A769" s="2">
        <v>768</v>
      </c>
      <c r="B769" s="3"/>
      <c r="C769" s="12">
        <v>0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3">
        <v>0</v>
      </c>
      <c r="K769" s="13">
        <v>0</v>
      </c>
      <c r="L769" s="13">
        <v>0</v>
      </c>
      <c r="M769" s="31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</row>
    <row r="770" spans="1:29" x14ac:dyDescent="0.25">
      <c r="A770" s="2">
        <v>769</v>
      </c>
      <c r="B770" s="3"/>
      <c r="C770" s="12">
        <v>0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3">
        <v>0</v>
      </c>
      <c r="K770" s="13">
        <v>0</v>
      </c>
      <c r="L770" s="13">
        <v>0</v>
      </c>
      <c r="M770" s="31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</row>
    <row r="771" spans="1:29" x14ac:dyDescent="0.25">
      <c r="A771" s="2">
        <v>770</v>
      </c>
      <c r="B771" s="3"/>
      <c r="C771" s="12">
        <v>0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3">
        <v>0</v>
      </c>
      <c r="K771" s="13">
        <v>0</v>
      </c>
      <c r="L771" s="13">
        <v>0</v>
      </c>
      <c r="M771" s="31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</row>
    <row r="772" spans="1:29" x14ac:dyDescent="0.25">
      <c r="A772" s="2">
        <v>771</v>
      </c>
      <c r="B772" s="3"/>
      <c r="C772" s="12">
        <v>0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3">
        <v>0</v>
      </c>
      <c r="K772" s="13">
        <v>0</v>
      </c>
      <c r="L772" s="13">
        <v>0</v>
      </c>
      <c r="M772" s="31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</row>
    <row r="773" spans="1:29" x14ac:dyDescent="0.25">
      <c r="A773" s="2">
        <v>772</v>
      </c>
      <c r="B773" s="3"/>
      <c r="C773" s="12">
        <v>0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3">
        <v>0</v>
      </c>
      <c r="K773" s="13">
        <v>0</v>
      </c>
      <c r="L773" s="13">
        <v>0</v>
      </c>
      <c r="M773" s="31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</row>
    <row r="774" spans="1:29" s="43" customFormat="1" x14ac:dyDescent="0.25">
      <c r="A774" s="2">
        <v>773</v>
      </c>
      <c r="B774" s="3"/>
      <c r="C774" s="12">
        <v>0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3">
        <v>0</v>
      </c>
      <c r="K774" s="13">
        <v>0</v>
      </c>
      <c r="L774" s="13">
        <v>0</v>
      </c>
      <c r="M774" s="31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44"/>
    </row>
    <row r="775" spans="1:29" x14ac:dyDescent="0.25">
      <c r="A775" s="2">
        <v>774</v>
      </c>
      <c r="B775" s="3" t="s">
        <v>640</v>
      </c>
      <c r="C775" s="13">
        <v>0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15450</v>
      </c>
      <c r="L775" s="13">
        <v>23200</v>
      </c>
      <c r="M775" s="31">
        <v>25200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1674</v>
      </c>
      <c r="U775" s="13">
        <v>1674</v>
      </c>
      <c r="V775" s="13">
        <v>1674</v>
      </c>
      <c r="W775" s="13">
        <v>3348</v>
      </c>
      <c r="X775" s="13">
        <v>0</v>
      </c>
      <c r="Y775" s="13">
        <v>0</v>
      </c>
      <c r="Z775" s="23">
        <v>0</v>
      </c>
      <c r="AA775" s="13">
        <v>14100</v>
      </c>
      <c r="AB775" s="13">
        <v>24910</v>
      </c>
    </row>
    <row r="776" spans="1:29" x14ac:dyDescent="0.25">
      <c r="A776" s="2">
        <v>775</v>
      </c>
      <c r="B776" s="3" t="s">
        <v>640</v>
      </c>
      <c r="C776" s="13"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15450</v>
      </c>
      <c r="L776" s="13">
        <v>23200</v>
      </c>
      <c r="M776" s="31">
        <v>25200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1674</v>
      </c>
      <c r="U776" s="13">
        <v>1674</v>
      </c>
      <c r="V776" s="13">
        <v>1674</v>
      </c>
      <c r="W776" s="13">
        <v>3348</v>
      </c>
      <c r="X776" s="13">
        <v>0</v>
      </c>
      <c r="Y776" s="13">
        <v>0</v>
      </c>
      <c r="Z776" s="23">
        <v>0</v>
      </c>
      <c r="AA776" s="13">
        <v>14100</v>
      </c>
      <c r="AB776" s="13">
        <v>24910</v>
      </c>
    </row>
    <row r="777" spans="1:29" x14ac:dyDescent="0.25">
      <c r="A777" s="2">
        <v>776</v>
      </c>
      <c r="B777" s="3" t="s">
        <v>640</v>
      </c>
      <c r="C777" s="13"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15450</v>
      </c>
      <c r="L777" s="13">
        <v>23200</v>
      </c>
      <c r="M777" s="31">
        <v>25200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1674</v>
      </c>
      <c r="U777" s="13">
        <v>1674</v>
      </c>
      <c r="V777" s="13">
        <v>1674</v>
      </c>
      <c r="W777" s="13">
        <v>3348</v>
      </c>
      <c r="X777" s="13">
        <v>0</v>
      </c>
      <c r="Y777" s="13">
        <v>0</v>
      </c>
      <c r="Z777" s="23">
        <v>0</v>
      </c>
      <c r="AA777" s="13">
        <v>14100</v>
      </c>
      <c r="AB777" s="13">
        <v>24910</v>
      </c>
    </row>
    <row r="778" spans="1:29" x14ac:dyDescent="0.25">
      <c r="A778" s="2">
        <v>777</v>
      </c>
      <c r="B778" s="3" t="s">
        <v>640</v>
      </c>
      <c r="C778" s="13"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15450</v>
      </c>
      <c r="L778" s="13">
        <v>23200</v>
      </c>
      <c r="M778" s="31">
        <v>25200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1674</v>
      </c>
      <c r="U778" s="13">
        <v>1674</v>
      </c>
      <c r="V778" s="13">
        <v>1674</v>
      </c>
      <c r="W778" s="13">
        <v>3348</v>
      </c>
      <c r="X778" s="13">
        <v>0</v>
      </c>
      <c r="Y778" s="13">
        <v>0</v>
      </c>
      <c r="Z778" s="23">
        <v>0</v>
      </c>
      <c r="AA778" s="13">
        <v>14100</v>
      </c>
      <c r="AB778" s="13">
        <v>24910</v>
      </c>
    </row>
    <row r="779" spans="1:29" x14ac:dyDescent="0.25">
      <c r="A779" s="2">
        <v>778</v>
      </c>
      <c r="B779" s="3" t="s">
        <v>517</v>
      </c>
      <c r="C779" s="12">
        <v>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3">
        <v>0</v>
      </c>
      <c r="K779" s="13">
        <v>0</v>
      </c>
      <c r="L779" s="13">
        <v>0</v>
      </c>
      <c r="M779" s="31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23">
        <v>0</v>
      </c>
      <c r="AA779" s="13">
        <v>0</v>
      </c>
      <c r="AB779" s="13">
        <v>12500</v>
      </c>
    </row>
    <row r="780" spans="1:29" x14ac:dyDescent="0.25">
      <c r="A780" s="2">
        <v>779</v>
      </c>
      <c r="B780" s="3" t="s">
        <v>517</v>
      </c>
      <c r="C780" s="12">
        <v>0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3">
        <v>0</v>
      </c>
      <c r="K780" s="13">
        <v>0</v>
      </c>
      <c r="L780" s="13">
        <v>0</v>
      </c>
      <c r="M780" s="31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23">
        <v>0</v>
      </c>
      <c r="AA780" s="13">
        <v>0</v>
      </c>
      <c r="AB780" s="13">
        <v>12410</v>
      </c>
    </row>
    <row r="781" spans="1:29" x14ac:dyDescent="0.25">
      <c r="A781" s="2">
        <v>780</v>
      </c>
      <c r="B781" s="3" t="s">
        <v>518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3">
        <v>13930</v>
      </c>
      <c r="K781" s="13">
        <v>15450</v>
      </c>
      <c r="L781" s="13">
        <v>23200</v>
      </c>
      <c r="M781" s="31">
        <v>25200</v>
      </c>
      <c r="N781" s="13">
        <v>0</v>
      </c>
      <c r="O781" s="13">
        <v>0</v>
      </c>
      <c r="P781" s="13">
        <v>0</v>
      </c>
      <c r="Q781" s="13">
        <v>0</v>
      </c>
      <c r="R781" s="13">
        <v>1674</v>
      </c>
      <c r="S781" s="13">
        <v>1674</v>
      </c>
      <c r="T781" s="13">
        <v>1674</v>
      </c>
      <c r="U781" s="13">
        <v>1674</v>
      </c>
      <c r="V781" s="13">
        <v>1674</v>
      </c>
      <c r="W781" s="13">
        <v>3348</v>
      </c>
      <c r="X781" s="13">
        <v>0</v>
      </c>
      <c r="Y781" s="13">
        <v>48520</v>
      </c>
      <c r="Z781" s="23">
        <v>0</v>
      </c>
      <c r="AA781" s="13">
        <v>14100</v>
      </c>
      <c r="AB781" s="13">
        <v>24910</v>
      </c>
    </row>
    <row r="782" spans="1:29" x14ac:dyDescent="0.25">
      <c r="A782" s="2">
        <v>781</v>
      </c>
      <c r="B782" s="3" t="s">
        <v>518</v>
      </c>
      <c r="C782" s="12">
        <v>0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3">
        <v>15955</v>
      </c>
      <c r="K782" s="13">
        <v>15450</v>
      </c>
      <c r="L782" s="13">
        <v>23200</v>
      </c>
      <c r="M782" s="31">
        <v>25200</v>
      </c>
      <c r="N782" s="13">
        <v>0</v>
      </c>
      <c r="O782" s="13">
        <v>0</v>
      </c>
      <c r="P782" s="13">
        <v>0</v>
      </c>
      <c r="Q782" s="13">
        <v>1674</v>
      </c>
      <c r="R782" s="13">
        <v>1674</v>
      </c>
      <c r="S782" s="13">
        <v>1674</v>
      </c>
      <c r="T782" s="13">
        <v>1674</v>
      </c>
      <c r="U782" s="13">
        <v>1674</v>
      </c>
      <c r="V782" s="13">
        <v>1674</v>
      </c>
      <c r="W782" s="13">
        <v>3348</v>
      </c>
      <c r="X782" s="13">
        <v>19400</v>
      </c>
      <c r="Y782" s="13">
        <v>48520</v>
      </c>
      <c r="Z782" s="23">
        <v>0</v>
      </c>
      <c r="AA782" s="13">
        <v>14100</v>
      </c>
      <c r="AB782" s="13">
        <v>24910</v>
      </c>
    </row>
    <row r="783" spans="1:29" x14ac:dyDescent="0.25">
      <c r="A783" s="2">
        <v>782</v>
      </c>
      <c r="B783" s="3" t="s">
        <v>648</v>
      </c>
      <c r="C783" s="12">
        <v>0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3">
        <v>0</v>
      </c>
      <c r="K783" s="13">
        <v>0</v>
      </c>
      <c r="L783" s="13">
        <v>0</v>
      </c>
      <c r="M783" s="31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48520</v>
      </c>
      <c r="Z783" s="23">
        <v>0</v>
      </c>
      <c r="AA783" s="13">
        <v>0</v>
      </c>
      <c r="AB783" s="13">
        <v>24910</v>
      </c>
    </row>
    <row r="784" spans="1:29" x14ac:dyDescent="0.25">
      <c r="A784" s="2">
        <v>783</v>
      </c>
      <c r="B784" s="3" t="s">
        <v>519</v>
      </c>
      <c r="C784" s="12">
        <v>0</v>
      </c>
      <c r="D784" s="12">
        <v>0</v>
      </c>
      <c r="E784" s="12">
        <v>10900</v>
      </c>
      <c r="F784" s="12">
        <v>10900</v>
      </c>
      <c r="G784" s="12">
        <v>17250</v>
      </c>
      <c r="H784" s="12">
        <v>17250</v>
      </c>
      <c r="I784" s="12">
        <v>16800</v>
      </c>
      <c r="J784" s="13">
        <v>15955</v>
      </c>
      <c r="K784" s="13">
        <v>15450</v>
      </c>
      <c r="L784" s="13">
        <v>23200</v>
      </c>
      <c r="M784" s="31">
        <v>25200</v>
      </c>
      <c r="N784" s="13">
        <v>2214</v>
      </c>
      <c r="O784" s="13">
        <v>1674</v>
      </c>
      <c r="P784" s="13">
        <v>1674</v>
      </c>
      <c r="Q784" s="13">
        <v>1674</v>
      </c>
      <c r="R784" s="13">
        <v>1674</v>
      </c>
      <c r="S784" s="13">
        <v>1674</v>
      </c>
      <c r="T784" s="13">
        <v>1674</v>
      </c>
      <c r="U784" s="13">
        <v>1674</v>
      </c>
      <c r="V784" s="13">
        <v>1674</v>
      </c>
      <c r="W784" s="13">
        <v>3348</v>
      </c>
      <c r="X784" s="13">
        <v>19400</v>
      </c>
      <c r="Y784" s="13">
        <v>48520</v>
      </c>
      <c r="Z784" s="23">
        <v>0</v>
      </c>
      <c r="AA784" s="13">
        <v>14100</v>
      </c>
      <c r="AB784" s="13">
        <v>24910</v>
      </c>
    </row>
    <row r="785" spans="1:28" x14ac:dyDescent="0.25">
      <c r="A785" s="2">
        <v>784</v>
      </c>
      <c r="B785" s="3" t="s">
        <v>520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3">
        <v>0</v>
      </c>
      <c r="K785" s="13">
        <v>0</v>
      </c>
      <c r="L785" s="13">
        <v>0</v>
      </c>
      <c r="M785" s="31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48520</v>
      </c>
      <c r="Z785" s="23">
        <v>0</v>
      </c>
      <c r="AA785" s="13">
        <v>0</v>
      </c>
      <c r="AB785" s="13">
        <v>12500</v>
      </c>
    </row>
    <row r="786" spans="1:28" x14ac:dyDescent="0.25">
      <c r="A786" s="2">
        <v>785</v>
      </c>
      <c r="B786" s="3" t="s">
        <v>521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3">
        <v>0</v>
      </c>
      <c r="K786" s="13">
        <v>0</v>
      </c>
      <c r="L786" s="13">
        <v>0</v>
      </c>
      <c r="M786" s="31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23">
        <v>0</v>
      </c>
      <c r="AA786" s="13">
        <v>0</v>
      </c>
      <c r="AB786" s="13">
        <f>24910-8000</f>
        <v>16910</v>
      </c>
    </row>
    <row r="787" spans="1:28" x14ac:dyDescent="0.25">
      <c r="A787" s="2">
        <v>786</v>
      </c>
      <c r="B787" s="3" t="s">
        <v>522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3">
        <v>0</v>
      </c>
      <c r="K787" s="13">
        <v>0</v>
      </c>
      <c r="L787" s="13">
        <v>0</v>
      </c>
      <c r="M787" s="31">
        <v>25200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3348</v>
      </c>
      <c r="X787" s="13">
        <v>0</v>
      </c>
      <c r="Y787" s="13">
        <v>0</v>
      </c>
      <c r="Z787" s="23">
        <v>0</v>
      </c>
      <c r="AA787" s="13">
        <v>0</v>
      </c>
      <c r="AB787" s="13">
        <v>24910</v>
      </c>
    </row>
    <row r="788" spans="1:28" x14ac:dyDescent="0.25">
      <c r="A788" s="2">
        <v>787</v>
      </c>
      <c r="B788" s="3" t="s">
        <v>523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3">
        <v>0</v>
      </c>
      <c r="K788" s="13">
        <v>0</v>
      </c>
      <c r="L788" s="13">
        <v>0</v>
      </c>
      <c r="M788" s="31">
        <v>25200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3348</v>
      </c>
      <c r="X788" s="13">
        <v>0</v>
      </c>
      <c r="Y788" s="13">
        <v>0</v>
      </c>
      <c r="Z788" s="23">
        <v>0</v>
      </c>
      <c r="AA788" s="13">
        <v>0</v>
      </c>
      <c r="AB788" s="13">
        <v>24910</v>
      </c>
    </row>
    <row r="789" spans="1:28" x14ac:dyDescent="0.25">
      <c r="A789" s="2">
        <v>788</v>
      </c>
      <c r="B789" s="3"/>
      <c r="C789" s="13"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31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</row>
    <row r="790" spans="1:28" x14ac:dyDescent="0.25">
      <c r="A790" s="2">
        <v>789</v>
      </c>
      <c r="B790" s="3"/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3">
        <v>0</v>
      </c>
      <c r="K790" s="13">
        <v>0</v>
      </c>
      <c r="L790" s="13">
        <v>0</v>
      </c>
      <c r="M790" s="31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</row>
    <row r="791" spans="1:28" x14ac:dyDescent="0.25">
      <c r="A791" s="2">
        <v>790</v>
      </c>
      <c r="B791" s="3" t="s">
        <v>524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3">
        <v>0</v>
      </c>
      <c r="K791" s="13">
        <v>0</v>
      </c>
      <c r="L791" s="13">
        <v>0</v>
      </c>
      <c r="M791" s="31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23">
        <v>0</v>
      </c>
      <c r="AA791" s="13">
        <v>0</v>
      </c>
      <c r="AB791" s="13">
        <v>0</v>
      </c>
    </row>
    <row r="792" spans="1:28" x14ac:dyDescent="0.25">
      <c r="A792" s="2">
        <v>791</v>
      </c>
      <c r="B792" s="3"/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3">
        <v>0</v>
      </c>
      <c r="K792" s="13">
        <v>0</v>
      </c>
      <c r="L792" s="13">
        <v>0</v>
      </c>
      <c r="M792" s="31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</row>
    <row r="793" spans="1:28" x14ac:dyDescent="0.25">
      <c r="A793" s="2">
        <v>792</v>
      </c>
      <c r="B793" s="3"/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3">
        <v>0</v>
      </c>
      <c r="K793" s="13">
        <v>0</v>
      </c>
      <c r="L793" s="13">
        <v>0</v>
      </c>
      <c r="M793" s="31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</row>
    <row r="794" spans="1:28" x14ac:dyDescent="0.25">
      <c r="A794" s="2">
        <v>793</v>
      </c>
      <c r="B794" s="3"/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3">
        <v>0</v>
      </c>
      <c r="K794" s="13">
        <v>0</v>
      </c>
      <c r="L794" s="13">
        <v>0</v>
      </c>
      <c r="M794" s="31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</row>
    <row r="795" spans="1:28" x14ac:dyDescent="0.25">
      <c r="A795" s="2">
        <v>794</v>
      </c>
      <c r="B795" s="3"/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3">
        <v>0</v>
      </c>
      <c r="K795" s="13">
        <v>0</v>
      </c>
      <c r="L795" s="13">
        <v>0</v>
      </c>
      <c r="M795" s="31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</row>
    <row r="796" spans="1:28" x14ac:dyDescent="0.25">
      <c r="A796" s="2">
        <v>795</v>
      </c>
      <c r="B796" s="3"/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3">
        <v>0</v>
      </c>
      <c r="K796" s="13">
        <v>0</v>
      </c>
      <c r="L796" s="13">
        <v>0</v>
      </c>
      <c r="M796" s="31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0</v>
      </c>
    </row>
    <row r="797" spans="1:28" x14ac:dyDescent="0.25">
      <c r="A797" s="2">
        <v>796</v>
      </c>
      <c r="B797" s="3"/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3">
        <v>0</v>
      </c>
      <c r="K797" s="13">
        <v>0</v>
      </c>
      <c r="L797" s="13">
        <v>0</v>
      </c>
      <c r="M797" s="31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0</v>
      </c>
      <c r="AA797" s="13">
        <v>0</v>
      </c>
      <c r="AB797" s="13">
        <v>0</v>
      </c>
    </row>
    <row r="798" spans="1:28" x14ac:dyDescent="0.25">
      <c r="A798" s="2">
        <v>797</v>
      </c>
      <c r="B798" s="3"/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3">
        <v>0</v>
      </c>
      <c r="K798" s="13">
        <v>0</v>
      </c>
      <c r="L798" s="13">
        <v>0</v>
      </c>
      <c r="M798" s="31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13">
        <v>0</v>
      </c>
      <c r="AB798" s="13">
        <v>0</v>
      </c>
    </row>
    <row r="799" spans="1:28" x14ac:dyDescent="0.25">
      <c r="A799" s="2">
        <v>798</v>
      </c>
      <c r="B799" s="3"/>
      <c r="C799" s="13"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31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0</v>
      </c>
      <c r="AA799" s="13">
        <v>0</v>
      </c>
      <c r="AB799" s="13">
        <v>0</v>
      </c>
    </row>
    <row r="800" spans="1:28" x14ac:dyDescent="0.25">
      <c r="A800" s="2">
        <v>799</v>
      </c>
      <c r="B800" s="3"/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3">
        <v>0</v>
      </c>
      <c r="K800" s="13">
        <v>0</v>
      </c>
      <c r="L800" s="13">
        <v>0</v>
      </c>
      <c r="M800" s="31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13">
        <v>0</v>
      </c>
      <c r="AB800" s="13">
        <v>0</v>
      </c>
    </row>
    <row r="801" spans="1:28" x14ac:dyDescent="0.25">
      <c r="A801" s="2">
        <v>800</v>
      </c>
      <c r="B801" s="3" t="s">
        <v>525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  <c r="H801" s="12">
        <v>17250</v>
      </c>
      <c r="I801" s="12">
        <v>16800</v>
      </c>
      <c r="J801" s="13">
        <v>15955</v>
      </c>
      <c r="K801" s="13">
        <v>15450</v>
      </c>
      <c r="L801" s="13">
        <v>23200</v>
      </c>
      <c r="M801" s="31">
        <v>25200</v>
      </c>
      <c r="N801" s="13">
        <v>0</v>
      </c>
      <c r="O801" s="13">
        <v>0</v>
      </c>
      <c r="P801" s="13">
        <v>0</v>
      </c>
      <c r="Q801" s="13">
        <v>0</v>
      </c>
      <c r="S801" s="13">
        <v>1674</v>
      </c>
      <c r="T801" s="13">
        <v>1674</v>
      </c>
      <c r="U801" s="13">
        <v>1674</v>
      </c>
      <c r="V801" s="13">
        <v>1674</v>
      </c>
      <c r="W801" s="13">
        <v>3348</v>
      </c>
      <c r="X801" s="13">
        <v>19400</v>
      </c>
      <c r="Y801" s="13">
        <v>48520</v>
      </c>
      <c r="Z801" s="23">
        <v>0</v>
      </c>
      <c r="AA801" s="13">
        <v>14100</v>
      </c>
      <c r="AB801" s="13">
        <v>24910</v>
      </c>
    </row>
    <row r="802" spans="1:28" x14ac:dyDescent="0.25">
      <c r="A802" s="2">
        <v>801</v>
      </c>
      <c r="B802" s="3" t="s">
        <v>526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3">
        <v>0</v>
      </c>
      <c r="K802" s="13">
        <v>0</v>
      </c>
      <c r="L802" s="13">
        <v>0</v>
      </c>
      <c r="M802" s="31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48520</v>
      </c>
      <c r="Z802" s="23">
        <v>0</v>
      </c>
      <c r="AA802" s="13">
        <v>0</v>
      </c>
      <c r="AB802" s="13">
        <f>24910-6923</f>
        <v>17987</v>
      </c>
    </row>
    <row r="803" spans="1:28" x14ac:dyDescent="0.25">
      <c r="A803" s="2">
        <v>802</v>
      </c>
      <c r="B803" s="3" t="s">
        <v>527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3">
        <v>0</v>
      </c>
      <c r="K803" s="13">
        <v>0</v>
      </c>
      <c r="L803" s="13">
        <v>0</v>
      </c>
      <c r="M803" s="31">
        <v>25200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3348</v>
      </c>
      <c r="X803" s="13">
        <v>0</v>
      </c>
      <c r="Y803" s="13">
        <v>48520</v>
      </c>
      <c r="Z803" s="23">
        <v>0</v>
      </c>
      <c r="AA803" s="13">
        <v>0</v>
      </c>
      <c r="AB803" s="13">
        <v>24910</v>
      </c>
    </row>
    <row r="804" spans="1:28" x14ac:dyDescent="0.25">
      <c r="A804" s="2">
        <v>803</v>
      </c>
      <c r="B804" s="3" t="s">
        <v>528</v>
      </c>
      <c r="C804" s="12">
        <v>0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16800</v>
      </c>
      <c r="J804" s="13">
        <v>15955</v>
      </c>
      <c r="K804" s="13">
        <v>15450</v>
      </c>
      <c r="L804" s="13">
        <v>23200</v>
      </c>
      <c r="M804" s="31">
        <v>25200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1674</v>
      </c>
      <c r="T804" s="13">
        <v>1674</v>
      </c>
      <c r="U804" s="13">
        <v>1674</v>
      </c>
      <c r="V804" s="13">
        <v>1674</v>
      </c>
      <c r="W804" s="13">
        <v>3348</v>
      </c>
      <c r="X804" s="13">
        <v>0</v>
      </c>
      <c r="Y804" s="13">
        <v>48520</v>
      </c>
      <c r="Z804" s="23">
        <v>0</v>
      </c>
      <c r="AA804" s="13">
        <v>0</v>
      </c>
      <c r="AB804" s="13">
        <v>24910</v>
      </c>
    </row>
    <row r="805" spans="1:28" x14ac:dyDescent="0.25">
      <c r="A805" s="2">
        <v>804</v>
      </c>
      <c r="B805" s="3" t="s">
        <v>529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3">
        <v>0</v>
      </c>
      <c r="K805" s="13">
        <v>0</v>
      </c>
      <c r="L805" s="13">
        <v>0</v>
      </c>
      <c r="M805" s="31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23">
        <v>0</v>
      </c>
      <c r="AA805" s="13">
        <v>0</v>
      </c>
      <c r="AB805" s="13">
        <v>0</v>
      </c>
    </row>
    <row r="806" spans="1:28" x14ac:dyDescent="0.25">
      <c r="A806" s="2">
        <v>805</v>
      </c>
      <c r="B806" s="3"/>
      <c r="C806" s="12">
        <v>0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3">
        <v>0</v>
      </c>
      <c r="K806" s="13">
        <v>0</v>
      </c>
      <c r="L806" s="13">
        <v>0</v>
      </c>
      <c r="M806" s="31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13">
        <v>0</v>
      </c>
      <c r="AB806" s="13">
        <v>0</v>
      </c>
    </row>
    <row r="807" spans="1:28" x14ac:dyDescent="0.25">
      <c r="A807" s="2">
        <v>806</v>
      </c>
      <c r="B807" s="3"/>
      <c r="C807" s="12">
        <v>0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3">
        <v>0</v>
      </c>
      <c r="K807" s="13">
        <v>0</v>
      </c>
      <c r="L807" s="13">
        <v>0</v>
      </c>
      <c r="M807" s="31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</row>
    <row r="808" spans="1:28" x14ac:dyDescent="0.25">
      <c r="A808" s="2">
        <v>807</v>
      </c>
      <c r="B808" s="3"/>
      <c r="C808" s="12">
        <v>0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3">
        <v>0</v>
      </c>
      <c r="K808" s="13">
        <v>0</v>
      </c>
      <c r="L808" s="13">
        <v>0</v>
      </c>
      <c r="M808" s="31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13">
        <v>0</v>
      </c>
      <c r="AB808" s="13">
        <v>0</v>
      </c>
    </row>
    <row r="809" spans="1:28" x14ac:dyDescent="0.25">
      <c r="A809" s="2">
        <v>808</v>
      </c>
      <c r="B809" s="3"/>
      <c r="C809" s="12">
        <v>0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3">
        <v>0</v>
      </c>
      <c r="K809" s="13">
        <v>0</v>
      </c>
      <c r="L809" s="13">
        <v>0</v>
      </c>
      <c r="M809" s="31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13">
        <v>0</v>
      </c>
      <c r="AB809" s="13">
        <v>0</v>
      </c>
    </row>
    <row r="810" spans="1:28" x14ac:dyDescent="0.25">
      <c r="A810" s="2">
        <v>809</v>
      </c>
      <c r="B810" s="3"/>
      <c r="C810" s="12">
        <v>0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3">
        <v>0</v>
      </c>
      <c r="K810" s="13">
        <v>0</v>
      </c>
      <c r="L810" s="13">
        <v>0</v>
      </c>
      <c r="M810" s="31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0</v>
      </c>
      <c r="AA810" s="13">
        <v>0</v>
      </c>
      <c r="AB810" s="13">
        <v>0</v>
      </c>
    </row>
    <row r="811" spans="1:28" x14ac:dyDescent="0.25">
      <c r="A811" s="2">
        <v>810</v>
      </c>
      <c r="B811" s="3"/>
      <c r="C811" s="12">
        <v>0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3">
        <v>0</v>
      </c>
      <c r="K811" s="13">
        <v>0</v>
      </c>
      <c r="L811" s="13">
        <v>0</v>
      </c>
      <c r="M811" s="31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13">
        <v>0</v>
      </c>
      <c r="AB811" s="13">
        <v>0</v>
      </c>
    </row>
    <row r="812" spans="1:28" x14ac:dyDescent="0.25">
      <c r="A812" s="2">
        <v>811</v>
      </c>
      <c r="B812" s="3"/>
      <c r="C812" s="12">
        <v>0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3">
        <v>0</v>
      </c>
      <c r="K812" s="13">
        <v>0</v>
      </c>
      <c r="L812" s="13">
        <v>0</v>
      </c>
      <c r="M812" s="31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</row>
    <row r="813" spans="1:28" x14ac:dyDescent="0.25">
      <c r="A813" s="2">
        <v>812</v>
      </c>
      <c r="B813" s="3"/>
      <c r="C813" s="12">
        <v>0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3">
        <v>0</v>
      </c>
      <c r="K813" s="13">
        <v>0</v>
      </c>
      <c r="L813" s="13">
        <v>0</v>
      </c>
      <c r="M813" s="31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</row>
    <row r="814" spans="1:28" x14ac:dyDescent="0.25">
      <c r="A814" s="2">
        <v>813</v>
      </c>
      <c r="B814" s="3"/>
      <c r="C814" s="12">
        <v>0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3">
        <v>0</v>
      </c>
      <c r="K814" s="13">
        <v>0</v>
      </c>
      <c r="L814" s="13">
        <v>0</v>
      </c>
      <c r="M814" s="31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13">
        <v>0</v>
      </c>
      <c r="AB814" s="13">
        <v>0</v>
      </c>
    </row>
    <row r="815" spans="1:28" x14ac:dyDescent="0.25">
      <c r="A815" s="2">
        <v>814</v>
      </c>
      <c r="B815" s="3"/>
      <c r="C815" s="12">
        <v>0</v>
      </c>
      <c r="D815" s="12">
        <v>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3">
        <v>0</v>
      </c>
      <c r="K815" s="13">
        <v>0</v>
      </c>
      <c r="L815" s="13">
        <v>0</v>
      </c>
      <c r="M815" s="31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0</v>
      </c>
      <c r="AA815" s="13">
        <v>0</v>
      </c>
      <c r="AB815" s="13">
        <v>0</v>
      </c>
    </row>
    <row r="816" spans="1:28" x14ac:dyDescent="0.25">
      <c r="A816" s="2">
        <v>815</v>
      </c>
      <c r="B816" s="3"/>
      <c r="C816" s="12">
        <v>0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3">
        <v>0</v>
      </c>
      <c r="K816" s="13">
        <v>0</v>
      </c>
      <c r="L816" s="13">
        <v>0</v>
      </c>
      <c r="M816" s="31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13">
        <v>0</v>
      </c>
      <c r="AB816" s="13">
        <v>0</v>
      </c>
    </row>
    <row r="817" spans="1:28" x14ac:dyDescent="0.25">
      <c r="A817" s="2">
        <v>816</v>
      </c>
      <c r="B817" s="3"/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3">
        <v>0</v>
      </c>
      <c r="K817" s="13">
        <v>0</v>
      </c>
      <c r="L817" s="13">
        <v>0</v>
      </c>
      <c r="M817" s="31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0</v>
      </c>
    </row>
    <row r="818" spans="1:28" x14ac:dyDescent="0.25">
      <c r="A818" s="2">
        <v>817</v>
      </c>
      <c r="B818" s="3"/>
      <c r="C818" s="12">
        <v>0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3">
        <v>0</v>
      </c>
      <c r="K818" s="13">
        <v>0</v>
      </c>
      <c r="L818" s="13">
        <v>0</v>
      </c>
      <c r="M818" s="31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13">
        <v>0</v>
      </c>
      <c r="AB818" s="13">
        <v>0</v>
      </c>
    </row>
    <row r="819" spans="1:28" x14ac:dyDescent="0.25">
      <c r="A819" s="2">
        <v>818</v>
      </c>
      <c r="B819" s="3" t="s">
        <v>530</v>
      </c>
      <c r="C819" s="12">
        <v>0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3">
        <v>0</v>
      </c>
      <c r="K819" s="13">
        <v>0</v>
      </c>
      <c r="L819" s="13">
        <v>0</v>
      </c>
      <c r="M819" s="31">
        <v>16800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2">
        <v>0</v>
      </c>
      <c r="T819" s="13">
        <v>0</v>
      </c>
      <c r="U819" s="13">
        <v>0</v>
      </c>
      <c r="V819" s="13">
        <v>0</v>
      </c>
      <c r="W819" s="13">
        <v>3348</v>
      </c>
      <c r="X819" s="13">
        <v>0</v>
      </c>
      <c r="Y819" s="13">
        <v>48520</v>
      </c>
      <c r="Z819" s="23">
        <v>0</v>
      </c>
      <c r="AA819" s="13">
        <v>14100</v>
      </c>
      <c r="AB819" s="13">
        <v>24910</v>
      </c>
    </row>
    <row r="820" spans="1:28" x14ac:dyDescent="0.25">
      <c r="A820" s="2">
        <v>819</v>
      </c>
      <c r="B820" s="3" t="s">
        <v>530</v>
      </c>
      <c r="C820" s="12">
        <v>0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3">
        <v>0</v>
      </c>
      <c r="K820" s="13">
        <v>0</v>
      </c>
      <c r="L820" s="13">
        <f>23200-15300</f>
        <v>7900</v>
      </c>
      <c r="M820" s="31">
        <v>25200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2">
        <v>0</v>
      </c>
      <c r="T820" s="13">
        <v>0</v>
      </c>
      <c r="U820" s="13">
        <v>0</v>
      </c>
      <c r="V820" s="13">
        <v>0</v>
      </c>
      <c r="W820" s="13">
        <v>3348</v>
      </c>
      <c r="X820" s="13">
        <v>0</v>
      </c>
      <c r="Y820" s="13">
        <v>48520</v>
      </c>
      <c r="Z820" s="23">
        <v>0</v>
      </c>
      <c r="AA820" s="13">
        <v>14100</v>
      </c>
      <c r="AB820" s="13">
        <v>24910</v>
      </c>
    </row>
    <row r="821" spans="1:28" x14ac:dyDescent="0.25">
      <c r="A821" s="2">
        <v>820</v>
      </c>
      <c r="B821" s="3" t="s">
        <v>531</v>
      </c>
      <c r="C821" s="12">
        <v>0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3">
        <v>0</v>
      </c>
      <c r="K821" s="13">
        <v>0</v>
      </c>
      <c r="L821" s="13">
        <v>0</v>
      </c>
      <c r="M821" s="31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2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23">
        <v>0</v>
      </c>
      <c r="AA821" s="13">
        <v>0</v>
      </c>
      <c r="AB821" s="13">
        <v>0</v>
      </c>
    </row>
    <row r="822" spans="1:28" x14ac:dyDescent="0.25">
      <c r="A822" s="2">
        <v>821</v>
      </c>
      <c r="B822" s="3" t="s">
        <v>531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3">
        <v>0</v>
      </c>
      <c r="K822" s="13">
        <v>0</v>
      </c>
      <c r="L822" s="13">
        <v>0</v>
      </c>
      <c r="M822" s="31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2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48520</v>
      </c>
      <c r="Z822" s="23">
        <v>0</v>
      </c>
      <c r="AA822" s="13">
        <v>0</v>
      </c>
      <c r="AB822" s="13">
        <v>0</v>
      </c>
    </row>
    <row r="823" spans="1:28" x14ac:dyDescent="0.25">
      <c r="A823" s="2">
        <v>822</v>
      </c>
      <c r="B823" s="3" t="s">
        <v>532</v>
      </c>
      <c r="C823" s="12">
        <v>0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3">
        <v>0</v>
      </c>
      <c r="K823" s="13">
        <v>0</v>
      </c>
      <c r="L823" s="13">
        <v>0</v>
      </c>
      <c r="M823" s="31">
        <v>25200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f>1674-750</f>
        <v>924</v>
      </c>
      <c r="V823" s="13">
        <v>1674</v>
      </c>
      <c r="W823" s="13">
        <v>3348</v>
      </c>
      <c r="X823" s="13">
        <v>0</v>
      </c>
      <c r="Y823" s="13">
        <v>48520</v>
      </c>
      <c r="Z823" s="23">
        <v>0</v>
      </c>
      <c r="AA823" s="13">
        <v>0</v>
      </c>
      <c r="AB823" s="13">
        <v>24910</v>
      </c>
    </row>
    <row r="824" spans="1:28" x14ac:dyDescent="0.25">
      <c r="A824" s="2">
        <v>823</v>
      </c>
      <c r="B824" s="3" t="s">
        <v>533</v>
      </c>
      <c r="C824" s="12">
        <v>0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3">
        <v>0</v>
      </c>
      <c r="K824" s="13">
        <v>0</v>
      </c>
      <c r="L824" s="13">
        <v>0</v>
      </c>
      <c r="M824" s="31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23">
        <v>0</v>
      </c>
      <c r="AA824" s="13">
        <v>0</v>
      </c>
      <c r="AB824" s="13">
        <v>24910</v>
      </c>
    </row>
    <row r="825" spans="1:28" x14ac:dyDescent="0.25">
      <c r="A825" s="2">
        <v>824</v>
      </c>
      <c r="B825" s="3" t="s">
        <v>534</v>
      </c>
      <c r="C825" s="12">
        <v>0</v>
      </c>
      <c r="D825" s="12">
        <v>0</v>
      </c>
      <c r="E825" s="12">
        <v>0</v>
      </c>
      <c r="F825" s="12">
        <v>0</v>
      </c>
      <c r="G825" s="12">
        <v>17250</v>
      </c>
      <c r="H825" s="12">
        <v>17250</v>
      </c>
      <c r="I825" s="12">
        <v>16800</v>
      </c>
      <c r="J825" s="13">
        <v>15955</v>
      </c>
      <c r="K825" s="13">
        <v>15450</v>
      </c>
      <c r="L825" s="13">
        <v>23200</v>
      </c>
      <c r="M825" s="31">
        <v>25200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1674</v>
      </c>
      <c r="V825" s="13">
        <v>1674</v>
      </c>
      <c r="W825" s="13">
        <v>3348</v>
      </c>
      <c r="X825" s="13">
        <v>400</v>
      </c>
      <c r="Y825" s="13">
        <v>48520</v>
      </c>
      <c r="Z825" s="23">
        <v>0</v>
      </c>
      <c r="AA825" s="13">
        <v>0</v>
      </c>
      <c r="AB825" s="13">
        <v>24910</v>
      </c>
    </row>
    <row r="826" spans="1:28" x14ac:dyDescent="0.25">
      <c r="A826" s="2">
        <v>825</v>
      </c>
      <c r="B826" s="3" t="s">
        <v>535</v>
      </c>
      <c r="C826" s="12">
        <v>0</v>
      </c>
      <c r="D826" s="12">
        <v>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3">
        <v>0</v>
      </c>
      <c r="K826" s="13">
        <v>0</v>
      </c>
      <c r="L826" s="13">
        <v>0</v>
      </c>
      <c r="M826" s="31">
        <v>25200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3348</v>
      </c>
      <c r="X826" s="13">
        <v>0</v>
      </c>
      <c r="Y826" s="13">
        <v>48520</v>
      </c>
      <c r="Z826" s="23">
        <v>0</v>
      </c>
      <c r="AA826" s="13">
        <v>0</v>
      </c>
      <c r="AB826" s="13">
        <v>24910</v>
      </c>
    </row>
    <row r="827" spans="1:28" x14ac:dyDescent="0.25">
      <c r="A827" s="2">
        <v>826</v>
      </c>
      <c r="B827" s="3" t="s">
        <v>535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3">
        <v>0</v>
      </c>
      <c r="K827" s="13">
        <v>0</v>
      </c>
      <c r="L827" s="13">
        <v>0</v>
      </c>
      <c r="M827" s="31">
        <v>25200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3348</v>
      </c>
      <c r="X827" s="13">
        <v>0</v>
      </c>
      <c r="Y827" s="13">
        <v>48520</v>
      </c>
      <c r="Z827" s="23">
        <v>0</v>
      </c>
      <c r="AA827" s="13">
        <v>0</v>
      </c>
      <c r="AB827" s="13">
        <v>24910</v>
      </c>
    </row>
    <row r="828" spans="1:28" x14ac:dyDescent="0.25">
      <c r="A828" s="2">
        <v>827</v>
      </c>
      <c r="B828" s="3" t="s">
        <v>536</v>
      </c>
      <c r="C828" s="12">
        <v>0</v>
      </c>
      <c r="D828" s="12">
        <v>0</v>
      </c>
      <c r="E828" s="12">
        <v>10900</v>
      </c>
      <c r="F828" s="12">
        <v>10900</v>
      </c>
      <c r="G828" s="12">
        <v>17250</v>
      </c>
      <c r="H828" s="12">
        <v>17250</v>
      </c>
      <c r="I828" s="12">
        <v>16800</v>
      </c>
      <c r="J828" s="13">
        <v>15955</v>
      </c>
      <c r="K828" s="13">
        <v>15450</v>
      </c>
      <c r="L828" s="13">
        <v>23200</v>
      </c>
      <c r="M828" s="31">
        <v>25200</v>
      </c>
      <c r="N828" s="13">
        <v>2214</v>
      </c>
      <c r="O828" s="13">
        <v>1674</v>
      </c>
      <c r="P828" s="13">
        <v>1674</v>
      </c>
      <c r="Q828" s="13">
        <v>1674</v>
      </c>
      <c r="R828" s="13">
        <v>1674</v>
      </c>
      <c r="S828" s="13">
        <v>1674</v>
      </c>
      <c r="T828" s="13">
        <v>1674</v>
      </c>
      <c r="U828" s="13">
        <v>1674</v>
      </c>
      <c r="V828" s="13">
        <v>1674</v>
      </c>
      <c r="W828" s="13">
        <v>3348</v>
      </c>
      <c r="X828" s="13">
        <v>19400</v>
      </c>
      <c r="Y828" s="13">
        <v>48520</v>
      </c>
      <c r="Z828" s="23">
        <v>0</v>
      </c>
      <c r="AA828" s="13">
        <v>0</v>
      </c>
      <c r="AB828" s="13">
        <v>24910</v>
      </c>
    </row>
    <row r="829" spans="1:28" x14ac:dyDescent="0.25">
      <c r="A829" s="2">
        <v>828</v>
      </c>
      <c r="B829" s="3" t="s">
        <v>537</v>
      </c>
      <c r="C829" s="12">
        <v>0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3">
        <v>0</v>
      </c>
      <c r="K829" s="13">
        <v>0</v>
      </c>
      <c r="L829" s="13">
        <v>0</v>
      </c>
      <c r="M829" s="31">
        <v>21000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2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23">
        <v>0</v>
      </c>
      <c r="AA829" s="13">
        <v>0</v>
      </c>
      <c r="AB829" s="13">
        <v>24910</v>
      </c>
    </row>
    <row r="830" spans="1:28" x14ac:dyDescent="0.25">
      <c r="A830" s="2">
        <v>829</v>
      </c>
      <c r="B830" s="3" t="s">
        <v>538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3">
        <v>0</v>
      </c>
      <c r="K830" s="13">
        <v>0</v>
      </c>
      <c r="L830" s="13">
        <v>0</v>
      </c>
      <c r="M830" s="31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2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23">
        <v>0</v>
      </c>
      <c r="AA830" s="13">
        <v>0</v>
      </c>
      <c r="AB830" s="13">
        <v>0</v>
      </c>
    </row>
    <row r="831" spans="1:28" x14ac:dyDescent="0.25">
      <c r="A831" s="2">
        <v>830</v>
      </c>
      <c r="B831" s="3"/>
      <c r="C831" s="12">
        <v>0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31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3">
        <v>0</v>
      </c>
      <c r="X831" s="12">
        <v>0</v>
      </c>
      <c r="Y831" s="12">
        <v>0</v>
      </c>
      <c r="Z831" s="12">
        <v>0</v>
      </c>
      <c r="AA831" s="13">
        <v>0</v>
      </c>
      <c r="AB831" s="13">
        <v>0</v>
      </c>
    </row>
    <row r="832" spans="1:28" x14ac:dyDescent="0.25">
      <c r="A832" s="2">
        <v>831</v>
      </c>
      <c r="B832" s="3"/>
      <c r="C832" s="12">
        <v>0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31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3">
        <v>0</v>
      </c>
      <c r="X832" s="12">
        <v>0</v>
      </c>
      <c r="Y832" s="12">
        <v>0</v>
      </c>
      <c r="Z832" s="12">
        <v>0</v>
      </c>
      <c r="AA832" s="13">
        <v>0</v>
      </c>
      <c r="AB832" s="13">
        <v>0</v>
      </c>
    </row>
    <row r="833" spans="1:28" x14ac:dyDescent="0.25">
      <c r="A833" s="2">
        <v>832</v>
      </c>
      <c r="B833" s="3"/>
      <c r="C833" s="12">
        <v>0</v>
      </c>
      <c r="D833" s="12">
        <v>0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31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3">
        <v>0</v>
      </c>
      <c r="X833" s="12">
        <v>0</v>
      </c>
      <c r="Y833" s="12">
        <v>0</v>
      </c>
      <c r="Z833" s="12">
        <v>0</v>
      </c>
      <c r="AA833" s="13">
        <v>0</v>
      </c>
      <c r="AB833" s="13">
        <v>0</v>
      </c>
    </row>
    <row r="834" spans="1:28" x14ac:dyDescent="0.25">
      <c r="A834" s="2">
        <v>833</v>
      </c>
      <c r="B834" s="3"/>
      <c r="C834" s="12">
        <v>0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31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3">
        <v>0</v>
      </c>
      <c r="X834" s="12">
        <v>0</v>
      </c>
      <c r="Y834" s="12">
        <v>0</v>
      </c>
      <c r="Z834" s="12">
        <v>0</v>
      </c>
      <c r="AA834" s="13">
        <v>0</v>
      </c>
      <c r="AB834" s="13">
        <v>0</v>
      </c>
    </row>
    <row r="835" spans="1:28" x14ac:dyDescent="0.25">
      <c r="A835" s="2">
        <v>834</v>
      </c>
      <c r="B835" s="3"/>
      <c r="C835" s="12">
        <v>0</v>
      </c>
      <c r="D835" s="12">
        <v>0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31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3">
        <v>0</v>
      </c>
      <c r="X835" s="12">
        <v>0</v>
      </c>
      <c r="Y835" s="12">
        <v>0</v>
      </c>
      <c r="Z835" s="12">
        <v>0</v>
      </c>
      <c r="AA835" s="13">
        <v>0</v>
      </c>
      <c r="AB835" s="13">
        <v>0</v>
      </c>
    </row>
    <row r="836" spans="1:28" x14ac:dyDescent="0.25">
      <c r="A836" s="2">
        <v>835</v>
      </c>
      <c r="B836" s="3"/>
      <c r="C836" s="12">
        <v>0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31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3">
        <v>0</v>
      </c>
      <c r="X836" s="12">
        <v>0</v>
      </c>
      <c r="Y836" s="12">
        <v>0</v>
      </c>
      <c r="Z836" s="12">
        <v>0</v>
      </c>
      <c r="AA836" s="13">
        <v>0</v>
      </c>
      <c r="AB836" s="13">
        <v>0</v>
      </c>
    </row>
    <row r="837" spans="1:28" x14ac:dyDescent="0.25">
      <c r="A837" s="2">
        <v>836</v>
      </c>
      <c r="B837" s="3"/>
      <c r="C837" s="12">
        <v>0</v>
      </c>
      <c r="D837" s="12">
        <v>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31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3">
        <v>0</v>
      </c>
      <c r="X837" s="12">
        <v>0</v>
      </c>
      <c r="Y837" s="12">
        <v>0</v>
      </c>
      <c r="Z837" s="12">
        <v>0</v>
      </c>
      <c r="AA837" s="13">
        <v>0</v>
      </c>
      <c r="AB837" s="13">
        <v>0</v>
      </c>
    </row>
    <row r="838" spans="1:28" x14ac:dyDescent="0.25">
      <c r="A838" s="2">
        <v>837</v>
      </c>
      <c r="B838" s="3"/>
      <c r="C838" s="12">
        <v>0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31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3">
        <v>0</v>
      </c>
      <c r="X838" s="12">
        <v>0</v>
      </c>
      <c r="Y838" s="12">
        <v>0</v>
      </c>
      <c r="Z838" s="12">
        <v>0</v>
      </c>
      <c r="AA838" s="13">
        <v>0</v>
      </c>
      <c r="AB838" s="13">
        <v>0</v>
      </c>
    </row>
    <row r="839" spans="1:28" x14ac:dyDescent="0.25">
      <c r="A839" s="2">
        <v>838</v>
      </c>
      <c r="B839" s="3"/>
      <c r="C839" s="12">
        <v>0</v>
      </c>
      <c r="D839" s="12">
        <v>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31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3">
        <v>0</v>
      </c>
      <c r="X839" s="12">
        <v>0</v>
      </c>
      <c r="Y839" s="12">
        <v>0</v>
      </c>
      <c r="Z839" s="12">
        <v>0</v>
      </c>
      <c r="AA839" s="13">
        <v>0</v>
      </c>
      <c r="AB839" s="13">
        <v>0</v>
      </c>
    </row>
    <row r="840" spans="1:28" x14ac:dyDescent="0.25">
      <c r="A840" s="2">
        <v>839</v>
      </c>
      <c r="B840" s="3"/>
      <c r="C840" s="12">
        <v>0</v>
      </c>
      <c r="D840" s="12">
        <v>0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31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3">
        <v>0</v>
      </c>
      <c r="X840" s="12">
        <v>0</v>
      </c>
      <c r="Y840" s="12">
        <v>0</v>
      </c>
      <c r="Z840" s="12">
        <v>0</v>
      </c>
      <c r="AA840" s="13">
        <v>0</v>
      </c>
      <c r="AB840" s="13">
        <v>0</v>
      </c>
    </row>
    <row r="841" spans="1:28" x14ac:dyDescent="0.25">
      <c r="A841" s="2">
        <v>840</v>
      </c>
      <c r="B841" s="3"/>
      <c r="C841" s="12">
        <v>0</v>
      </c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31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3">
        <v>0</v>
      </c>
      <c r="X841" s="12">
        <v>0</v>
      </c>
      <c r="Y841" s="12">
        <v>0</v>
      </c>
      <c r="Z841" s="12">
        <v>0</v>
      </c>
      <c r="AA841" s="13">
        <v>0</v>
      </c>
      <c r="AB841" s="13">
        <v>0</v>
      </c>
    </row>
    <row r="842" spans="1:28" x14ac:dyDescent="0.25">
      <c r="A842" s="2">
        <v>841</v>
      </c>
      <c r="B842" s="3"/>
      <c r="C842" s="12">
        <v>0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31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3">
        <v>0</v>
      </c>
      <c r="X842" s="12">
        <v>0</v>
      </c>
      <c r="Y842" s="12">
        <v>0</v>
      </c>
      <c r="Z842" s="12">
        <v>0</v>
      </c>
      <c r="AA842" s="13">
        <v>0</v>
      </c>
      <c r="AB842" s="13">
        <v>0</v>
      </c>
    </row>
    <row r="843" spans="1:28" x14ac:dyDescent="0.25">
      <c r="A843" s="2">
        <v>842</v>
      </c>
      <c r="B843" s="3"/>
      <c r="C843" s="12">
        <v>0</v>
      </c>
      <c r="D843" s="12">
        <v>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31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3">
        <v>0</v>
      </c>
      <c r="X843" s="12">
        <v>0</v>
      </c>
      <c r="Y843" s="12">
        <v>0</v>
      </c>
      <c r="Z843" s="12">
        <v>0</v>
      </c>
      <c r="AA843" s="13">
        <v>0</v>
      </c>
      <c r="AB843" s="13">
        <v>0</v>
      </c>
    </row>
    <row r="844" spans="1:28" x14ac:dyDescent="0.25">
      <c r="A844" s="2">
        <v>843</v>
      </c>
      <c r="B844" s="3" t="s">
        <v>539</v>
      </c>
      <c r="C844" s="12">
        <v>0</v>
      </c>
      <c r="D844" s="12">
        <v>0</v>
      </c>
      <c r="E844" s="12">
        <v>0</v>
      </c>
      <c r="F844" s="12">
        <v>0</v>
      </c>
      <c r="G844" s="12">
        <v>0</v>
      </c>
      <c r="H844" s="12">
        <v>0</v>
      </c>
      <c r="I844" s="17">
        <v>0</v>
      </c>
      <c r="J844" s="13">
        <v>0</v>
      </c>
      <c r="K844" s="13">
        <v>0</v>
      </c>
      <c r="L844" s="13">
        <v>0</v>
      </c>
      <c r="M844" s="31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23">
        <v>0</v>
      </c>
      <c r="AA844" s="13">
        <v>0</v>
      </c>
      <c r="AB844" s="13">
        <v>24910</v>
      </c>
    </row>
    <row r="845" spans="1:28" x14ac:dyDescent="0.25">
      <c r="A845" s="2">
        <v>844</v>
      </c>
      <c r="B845" s="3"/>
      <c r="C845" s="12">
        <v>0</v>
      </c>
      <c r="D845" s="12">
        <v>0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3">
        <v>0</v>
      </c>
      <c r="K845" s="13">
        <v>0</v>
      </c>
      <c r="L845" s="13">
        <v>0</v>
      </c>
      <c r="M845" s="31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13">
        <v>0</v>
      </c>
      <c r="AB845" s="13">
        <v>0</v>
      </c>
    </row>
    <row r="846" spans="1:28" x14ac:dyDescent="0.25">
      <c r="A846" s="2">
        <v>845</v>
      </c>
      <c r="B846" s="3"/>
      <c r="C846" s="12">
        <v>0</v>
      </c>
      <c r="D846" s="12">
        <v>0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3">
        <v>0</v>
      </c>
      <c r="K846" s="13">
        <v>0</v>
      </c>
      <c r="L846" s="13">
        <v>0</v>
      </c>
      <c r="M846" s="31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0</v>
      </c>
      <c r="AB846" s="13">
        <v>0</v>
      </c>
    </row>
    <row r="847" spans="1:28" x14ac:dyDescent="0.25">
      <c r="A847" s="2">
        <v>846</v>
      </c>
      <c r="B847" s="3"/>
      <c r="C847" s="12">
        <v>0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3">
        <v>0</v>
      </c>
      <c r="K847" s="13">
        <v>0</v>
      </c>
      <c r="L847" s="13">
        <v>0</v>
      </c>
      <c r="M847" s="31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13">
        <v>0</v>
      </c>
      <c r="AB847" s="13">
        <v>0</v>
      </c>
    </row>
    <row r="848" spans="1:28" x14ac:dyDescent="0.25">
      <c r="A848" s="2">
        <v>847</v>
      </c>
      <c r="B848" s="3"/>
      <c r="C848" s="12">
        <v>0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3">
        <v>0</v>
      </c>
      <c r="K848" s="13">
        <v>0</v>
      </c>
      <c r="L848" s="13">
        <v>0</v>
      </c>
      <c r="M848" s="31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</row>
    <row r="849" spans="1:28" x14ac:dyDescent="0.25">
      <c r="A849" s="2">
        <v>848</v>
      </c>
      <c r="B849" s="3"/>
      <c r="C849" s="12">
        <v>0</v>
      </c>
      <c r="D849" s="12">
        <v>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3">
        <v>0</v>
      </c>
      <c r="K849" s="13">
        <v>0</v>
      </c>
      <c r="L849" s="13">
        <v>0</v>
      </c>
      <c r="M849" s="31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0</v>
      </c>
      <c r="AA849" s="13">
        <v>0</v>
      </c>
      <c r="AB849" s="13">
        <v>0</v>
      </c>
    </row>
    <row r="850" spans="1:28" x14ac:dyDescent="0.25">
      <c r="A850" s="2">
        <v>849</v>
      </c>
      <c r="B850" s="3" t="s">
        <v>540</v>
      </c>
      <c r="C850" s="12">
        <v>0</v>
      </c>
      <c r="D850" s="12">
        <v>0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3">
        <v>0</v>
      </c>
      <c r="K850" s="13">
        <v>0</v>
      </c>
      <c r="L850" s="13">
        <v>0</v>
      </c>
      <c r="M850" s="31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2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48520</v>
      </c>
      <c r="Z850" s="23">
        <v>0</v>
      </c>
      <c r="AA850" s="13">
        <v>0</v>
      </c>
      <c r="AB850" s="13">
        <v>24910</v>
      </c>
    </row>
    <row r="851" spans="1:28" x14ac:dyDescent="0.25">
      <c r="A851" s="2">
        <v>850</v>
      </c>
      <c r="B851" s="3" t="s">
        <v>540</v>
      </c>
      <c r="C851" s="12">
        <v>0</v>
      </c>
      <c r="D851" s="12">
        <v>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3">
        <v>0</v>
      </c>
      <c r="K851" s="13">
        <v>0</v>
      </c>
      <c r="L851" s="13">
        <v>0</v>
      </c>
      <c r="M851" s="31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48520</v>
      </c>
      <c r="Z851" s="23">
        <v>0</v>
      </c>
      <c r="AA851" s="13">
        <v>0</v>
      </c>
      <c r="AB851" s="13">
        <v>24910</v>
      </c>
    </row>
    <row r="852" spans="1:28" x14ac:dyDescent="0.25">
      <c r="A852" s="2">
        <v>851</v>
      </c>
      <c r="B852" s="3" t="s">
        <v>541</v>
      </c>
      <c r="C852" s="12">
        <v>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3">
        <v>0</v>
      </c>
      <c r="K852" s="13">
        <v>0</v>
      </c>
      <c r="L852" s="13">
        <v>0</v>
      </c>
      <c r="M852" s="31">
        <v>4200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23">
        <v>0</v>
      </c>
      <c r="AA852" s="13">
        <v>0</v>
      </c>
      <c r="AB852" s="13">
        <v>0</v>
      </c>
    </row>
    <row r="853" spans="1:28" x14ac:dyDescent="0.25">
      <c r="A853" s="2">
        <v>852</v>
      </c>
      <c r="B853" s="3" t="s">
        <v>541</v>
      </c>
      <c r="C853" s="12">
        <v>0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3">
        <v>0</v>
      </c>
      <c r="K853" s="13">
        <v>0</v>
      </c>
      <c r="L853" s="13">
        <v>0</v>
      </c>
      <c r="M853" s="31">
        <v>4200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48520</v>
      </c>
      <c r="Z853" s="23">
        <v>0</v>
      </c>
      <c r="AA853" s="13">
        <v>14100</v>
      </c>
      <c r="AB853" s="13">
        <v>24910</v>
      </c>
    </row>
    <row r="854" spans="1:28" x14ac:dyDescent="0.25">
      <c r="A854" s="2">
        <v>853</v>
      </c>
      <c r="B854" s="3" t="s">
        <v>542</v>
      </c>
      <c r="C854" s="12">
        <v>0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3">
        <v>0</v>
      </c>
      <c r="K854" s="13">
        <v>0</v>
      </c>
      <c r="L854" s="13">
        <v>0</v>
      </c>
      <c r="M854" s="31">
        <v>25200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3348</v>
      </c>
      <c r="X854" s="13">
        <v>0</v>
      </c>
      <c r="Y854" s="13">
        <v>0</v>
      </c>
      <c r="Z854" s="23">
        <v>0</v>
      </c>
      <c r="AA854" s="13">
        <v>0</v>
      </c>
      <c r="AB854" s="13">
        <v>24910</v>
      </c>
    </row>
    <row r="855" spans="1:28" x14ac:dyDescent="0.25">
      <c r="A855" s="2">
        <v>854</v>
      </c>
      <c r="B855" s="3"/>
      <c r="C855" s="12">
        <v>0</v>
      </c>
      <c r="D855" s="12">
        <v>0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3">
        <v>0</v>
      </c>
      <c r="K855" s="13">
        <v>0</v>
      </c>
      <c r="L855" s="13">
        <v>0</v>
      </c>
      <c r="M855" s="31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0</v>
      </c>
    </row>
    <row r="856" spans="1:28" x14ac:dyDescent="0.25">
      <c r="A856" s="2">
        <v>855</v>
      </c>
      <c r="B856" s="3"/>
      <c r="C856" s="12">
        <v>0</v>
      </c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3">
        <v>0</v>
      </c>
      <c r="K856" s="13">
        <v>0</v>
      </c>
      <c r="L856" s="13">
        <v>0</v>
      </c>
      <c r="M856" s="31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0</v>
      </c>
    </row>
    <row r="857" spans="1:28" x14ac:dyDescent="0.25">
      <c r="A857" s="2">
        <v>856</v>
      </c>
      <c r="B857" s="3"/>
      <c r="C857" s="12">
        <v>0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3">
        <v>0</v>
      </c>
      <c r="K857" s="13">
        <v>0</v>
      </c>
      <c r="L857" s="13">
        <v>0</v>
      </c>
      <c r="M857" s="31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</row>
    <row r="858" spans="1:28" x14ac:dyDescent="0.25">
      <c r="A858" s="2">
        <v>857</v>
      </c>
      <c r="B858" s="3" t="s">
        <v>543</v>
      </c>
      <c r="C858" s="12">
        <v>0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3">
        <v>0</v>
      </c>
      <c r="L858" s="13">
        <v>0</v>
      </c>
      <c r="M858" s="31">
        <v>25200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3">
        <v>0</v>
      </c>
      <c r="U858" s="13">
        <v>0</v>
      </c>
      <c r="V858" s="13">
        <v>0</v>
      </c>
      <c r="W858" s="13">
        <v>3348</v>
      </c>
      <c r="X858" s="12">
        <v>0</v>
      </c>
      <c r="Y858" s="12">
        <v>48520</v>
      </c>
      <c r="Z858" s="23">
        <v>0</v>
      </c>
      <c r="AA858" s="13">
        <v>0</v>
      </c>
      <c r="AB858" s="13">
        <v>24910</v>
      </c>
    </row>
    <row r="859" spans="1:28" x14ac:dyDescent="0.25">
      <c r="A859" s="2">
        <v>858</v>
      </c>
      <c r="B859" s="3" t="s">
        <v>544</v>
      </c>
      <c r="C859" s="12">
        <v>0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3">
        <v>0</v>
      </c>
      <c r="L859" s="13">
        <v>0</v>
      </c>
      <c r="M859" s="31">
        <v>4200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3">
        <v>0</v>
      </c>
      <c r="U859" s="13">
        <v>0</v>
      </c>
      <c r="V859" s="13">
        <v>0</v>
      </c>
      <c r="W859" s="13">
        <v>0</v>
      </c>
      <c r="X859" s="12">
        <v>0</v>
      </c>
      <c r="Y859" s="12">
        <v>48520</v>
      </c>
      <c r="Z859" s="23">
        <v>0</v>
      </c>
      <c r="AA859" s="13">
        <v>0</v>
      </c>
      <c r="AB859" s="13">
        <v>24910</v>
      </c>
    </row>
    <row r="860" spans="1:28" x14ac:dyDescent="0.25">
      <c r="A860" s="2">
        <v>859</v>
      </c>
      <c r="B860" s="3"/>
      <c r="C860" s="12">
        <v>0</v>
      </c>
      <c r="D860" s="12">
        <v>0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3">
        <v>0</v>
      </c>
      <c r="K860" s="13">
        <v>0</v>
      </c>
      <c r="L860" s="13">
        <v>0</v>
      </c>
      <c r="M860" s="31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13">
        <v>0</v>
      </c>
      <c r="AB860" s="13">
        <v>0</v>
      </c>
    </row>
    <row r="861" spans="1:28" x14ac:dyDescent="0.25">
      <c r="A861" s="2">
        <v>860</v>
      </c>
      <c r="B861" s="3" t="s">
        <v>545</v>
      </c>
      <c r="C861" s="12">
        <v>16700</v>
      </c>
      <c r="D861" s="12">
        <v>15900</v>
      </c>
      <c r="E861" s="12">
        <v>10900</v>
      </c>
      <c r="F861" s="12">
        <v>10900</v>
      </c>
      <c r="G861" s="12">
        <v>17250</v>
      </c>
      <c r="H861" s="12">
        <v>17250</v>
      </c>
      <c r="I861" s="12">
        <v>16400</v>
      </c>
      <c r="J861" s="13">
        <v>15955</v>
      </c>
      <c r="K861" s="13">
        <v>15450</v>
      </c>
      <c r="L861" s="13">
        <v>23200</v>
      </c>
      <c r="M861" s="31">
        <v>25200</v>
      </c>
      <c r="N861" s="13">
        <v>2214</v>
      </c>
      <c r="O861" s="13">
        <v>1674</v>
      </c>
      <c r="P861" s="13">
        <v>1674</v>
      </c>
      <c r="Q861" s="13">
        <v>1674</v>
      </c>
      <c r="R861" s="13">
        <v>1674</v>
      </c>
      <c r="S861" s="13">
        <v>1674</v>
      </c>
      <c r="T861" s="13">
        <v>1674</v>
      </c>
      <c r="U861" s="13">
        <v>1674</v>
      </c>
      <c r="V861" s="13">
        <v>1674</v>
      </c>
      <c r="W861" s="13">
        <v>3348</v>
      </c>
      <c r="X861" s="13">
        <v>19400</v>
      </c>
      <c r="Y861" s="13">
        <v>48520</v>
      </c>
      <c r="Z861" s="23">
        <v>0</v>
      </c>
      <c r="AA861" s="13">
        <v>0</v>
      </c>
      <c r="AB861" s="13">
        <v>24910</v>
      </c>
    </row>
    <row r="862" spans="1:28" x14ac:dyDescent="0.25">
      <c r="A862" s="2">
        <v>861</v>
      </c>
      <c r="B862" s="3" t="s">
        <v>678</v>
      </c>
      <c r="C862" s="12">
        <v>0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31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3">
        <v>0</v>
      </c>
      <c r="X862" s="12">
        <v>0</v>
      </c>
      <c r="Y862" s="12">
        <v>0</v>
      </c>
      <c r="Z862" s="12">
        <v>0</v>
      </c>
      <c r="AA862" s="13">
        <v>0</v>
      </c>
      <c r="AB862" s="13">
        <v>0</v>
      </c>
    </row>
    <row r="863" spans="1:28" x14ac:dyDescent="0.25">
      <c r="A863" s="2">
        <v>862</v>
      </c>
      <c r="B863" s="3" t="s">
        <v>546</v>
      </c>
      <c r="C863" s="12">
        <v>0</v>
      </c>
      <c r="D863" s="12">
        <v>0</v>
      </c>
      <c r="E863" s="12">
        <v>0</v>
      </c>
      <c r="F863" s="12">
        <v>10900</v>
      </c>
      <c r="G863" s="12">
        <v>17250</v>
      </c>
      <c r="H863" s="12">
        <v>17250</v>
      </c>
      <c r="I863" s="12">
        <v>16800</v>
      </c>
      <c r="J863" s="13">
        <v>15955</v>
      </c>
      <c r="K863" s="13">
        <v>15450</v>
      </c>
      <c r="L863" s="13">
        <v>23200</v>
      </c>
      <c r="M863" s="31">
        <v>25200</v>
      </c>
      <c r="N863" s="13">
        <v>0</v>
      </c>
      <c r="O863" s="13">
        <v>0</v>
      </c>
      <c r="P863" s="13">
        <v>1674</v>
      </c>
      <c r="Q863" s="13">
        <v>1674</v>
      </c>
      <c r="R863" s="13">
        <v>1674</v>
      </c>
      <c r="S863" s="13">
        <v>1674</v>
      </c>
      <c r="T863" s="13">
        <v>1674</v>
      </c>
      <c r="U863" s="13">
        <v>1674</v>
      </c>
      <c r="V863" s="13">
        <v>1674</v>
      </c>
      <c r="W863" s="13">
        <v>3348</v>
      </c>
      <c r="X863" s="13">
        <v>0</v>
      </c>
      <c r="Y863" s="13">
        <v>48520</v>
      </c>
      <c r="Z863" s="23">
        <v>0</v>
      </c>
      <c r="AA863" s="13">
        <v>0</v>
      </c>
      <c r="AB863" s="13">
        <v>24910</v>
      </c>
    </row>
    <row r="864" spans="1:28" x14ac:dyDescent="0.25">
      <c r="A864" s="2">
        <v>863</v>
      </c>
      <c r="B864" s="3" t="s">
        <v>547</v>
      </c>
      <c r="C864" s="12">
        <v>0</v>
      </c>
      <c r="D864" s="12">
        <v>0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3">
        <v>0</v>
      </c>
      <c r="K864" s="13">
        <v>0</v>
      </c>
      <c r="L864" s="13">
        <v>0</v>
      </c>
      <c r="M864" s="31">
        <v>25200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1674</v>
      </c>
      <c r="W864" s="13">
        <v>0</v>
      </c>
      <c r="X864" s="13">
        <v>0</v>
      </c>
      <c r="Y864" s="13">
        <v>0</v>
      </c>
      <c r="Z864" s="23">
        <v>0</v>
      </c>
      <c r="AA864" s="13">
        <v>0</v>
      </c>
      <c r="AB864" s="13">
        <v>24910</v>
      </c>
    </row>
    <row r="865" spans="1:29" x14ac:dyDescent="0.25">
      <c r="A865" s="2">
        <v>864</v>
      </c>
      <c r="B865" s="3" t="s">
        <v>547</v>
      </c>
      <c r="C865" s="12">
        <v>0</v>
      </c>
      <c r="D865" s="12">
        <v>0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3">
        <v>0</v>
      </c>
      <c r="K865" s="13">
        <v>0</v>
      </c>
      <c r="L865" s="13">
        <v>0</v>
      </c>
      <c r="M865" s="31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1674</v>
      </c>
      <c r="X865" s="13">
        <v>0</v>
      </c>
      <c r="Y865" s="13">
        <v>0</v>
      </c>
      <c r="Z865" s="23">
        <v>0</v>
      </c>
      <c r="AA865" s="13">
        <v>0</v>
      </c>
      <c r="AB865" s="13">
        <v>24910</v>
      </c>
    </row>
    <row r="866" spans="1:29" x14ac:dyDescent="0.25">
      <c r="A866" s="2">
        <v>865</v>
      </c>
      <c r="B866" s="3" t="s">
        <v>548</v>
      </c>
      <c r="C866" s="12">
        <v>0</v>
      </c>
      <c r="D866" s="12">
        <v>0</v>
      </c>
      <c r="E866" s="12">
        <v>0</v>
      </c>
      <c r="F866" s="12">
        <v>0</v>
      </c>
      <c r="G866" s="12">
        <v>0</v>
      </c>
      <c r="H866" s="12">
        <v>0</v>
      </c>
      <c r="I866" s="12">
        <v>16800</v>
      </c>
      <c r="J866" s="13">
        <v>15955</v>
      </c>
      <c r="K866" s="13">
        <v>15450</v>
      </c>
      <c r="L866" s="13">
        <v>23200</v>
      </c>
      <c r="M866" s="31">
        <v>25200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1674</v>
      </c>
      <c r="T866" s="13">
        <v>1674</v>
      </c>
      <c r="U866" s="13">
        <v>1674</v>
      </c>
      <c r="V866" s="13">
        <v>1674</v>
      </c>
      <c r="W866" s="13">
        <v>3348</v>
      </c>
      <c r="X866" s="13">
        <v>0</v>
      </c>
      <c r="Y866" s="13">
        <v>48520</v>
      </c>
      <c r="Z866" s="23">
        <v>0</v>
      </c>
      <c r="AA866" s="13">
        <v>0</v>
      </c>
      <c r="AB866" s="13">
        <v>24910</v>
      </c>
    </row>
    <row r="867" spans="1:29" x14ac:dyDescent="0.25">
      <c r="A867" s="2">
        <v>866</v>
      </c>
      <c r="B867" s="3" t="s">
        <v>548</v>
      </c>
      <c r="C867" s="12">
        <v>0</v>
      </c>
      <c r="D867" s="12">
        <v>0</v>
      </c>
      <c r="E867" s="12">
        <v>0</v>
      </c>
      <c r="F867" s="12">
        <v>0</v>
      </c>
      <c r="G867" s="12">
        <v>0</v>
      </c>
      <c r="H867" s="12">
        <v>0</v>
      </c>
      <c r="I867" s="12">
        <v>16800</v>
      </c>
      <c r="J867" s="13">
        <v>15955</v>
      </c>
      <c r="K867" s="13">
        <v>15450</v>
      </c>
      <c r="L867" s="13">
        <v>23200</v>
      </c>
      <c r="M867" s="31">
        <v>25200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1674</v>
      </c>
      <c r="T867" s="13">
        <v>1674</v>
      </c>
      <c r="U867" s="13">
        <v>1674</v>
      </c>
      <c r="V867" s="13">
        <v>1674</v>
      </c>
      <c r="W867" s="13">
        <v>3348</v>
      </c>
      <c r="X867" s="13">
        <v>0</v>
      </c>
      <c r="Y867" s="13">
        <v>48520</v>
      </c>
      <c r="Z867" s="23">
        <v>0</v>
      </c>
      <c r="AA867" s="13">
        <v>0</v>
      </c>
      <c r="AB867" s="13">
        <v>24910</v>
      </c>
    </row>
    <row r="868" spans="1:29" x14ac:dyDescent="0.25">
      <c r="A868" s="2">
        <v>867</v>
      </c>
      <c r="B868" s="3" t="s">
        <v>549</v>
      </c>
      <c r="C868" s="12">
        <v>0</v>
      </c>
      <c r="D868" s="12">
        <v>0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3">
        <v>0</v>
      </c>
      <c r="K868" s="13">
        <v>15450</v>
      </c>
      <c r="L868" s="13">
        <v>23200</v>
      </c>
      <c r="M868" s="31">
        <v>25200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1674</v>
      </c>
      <c r="U868" s="13">
        <v>1674</v>
      </c>
      <c r="V868" s="13">
        <v>1674</v>
      </c>
      <c r="W868" s="13">
        <v>3348</v>
      </c>
      <c r="X868" s="13">
        <v>0</v>
      </c>
      <c r="Y868" s="13">
        <v>0</v>
      </c>
      <c r="Z868" s="23">
        <v>0</v>
      </c>
      <c r="AA868" s="13">
        <v>0</v>
      </c>
      <c r="AB868" s="13">
        <v>24910</v>
      </c>
      <c r="AC868" s="44">
        <f>SUM(C868:AB868)</f>
        <v>97130</v>
      </c>
    </row>
    <row r="869" spans="1:29" x14ac:dyDescent="0.25">
      <c r="A869" s="2">
        <v>868</v>
      </c>
      <c r="B869" s="3" t="s">
        <v>550</v>
      </c>
      <c r="C869" s="12">
        <v>0</v>
      </c>
      <c r="D869" s="12">
        <v>0</v>
      </c>
      <c r="E869" s="12">
        <v>0</v>
      </c>
      <c r="F869" s="12">
        <v>0</v>
      </c>
      <c r="G869" s="12">
        <f>17250-7100</f>
        <v>10150</v>
      </c>
      <c r="H869" s="12">
        <v>17250</v>
      </c>
      <c r="I869" s="12">
        <v>16800</v>
      </c>
      <c r="J869" s="13">
        <v>15955</v>
      </c>
      <c r="K869" s="13">
        <v>15450</v>
      </c>
      <c r="L869" s="13">
        <v>23200</v>
      </c>
      <c r="M869" s="31">
        <v>25200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3348</v>
      </c>
      <c r="X869" s="13">
        <v>19400</v>
      </c>
      <c r="Y869" s="13">
        <v>0</v>
      </c>
      <c r="Z869" s="23">
        <v>0</v>
      </c>
      <c r="AA869" s="13">
        <v>0</v>
      </c>
      <c r="AB869" s="13">
        <v>24910</v>
      </c>
    </row>
    <row r="870" spans="1:29" x14ac:dyDescent="0.25">
      <c r="A870" s="2">
        <v>869</v>
      </c>
      <c r="B870" s="3" t="s">
        <v>550</v>
      </c>
      <c r="C870" s="12">
        <v>0</v>
      </c>
      <c r="D870" s="12">
        <v>0</v>
      </c>
      <c r="E870" s="12">
        <v>0</v>
      </c>
      <c r="F870" s="12">
        <v>0</v>
      </c>
      <c r="G870" s="12">
        <v>10150</v>
      </c>
      <c r="H870" s="12">
        <v>17250</v>
      </c>
      <c r="I870" s="12">
        <v>16800</v>
      </c>
      <c r="J870" s="13">
        <v>15955</v>
      </c>
      <c r="K870" s="13">
        <v>15450</v>
      </c>
      <c r="L870" s="13">
        <v>23200</v>
      </c>
      <c r="M870" s="31">
        <v>25200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3348</v>
      </c>
      <c r="X870" s="13">
        <v>19400</v>
      </c>
      <c r="Y870" s="13">
        <v>0</v>
      </c>
      <c r="Z870" s="23">
        <v>0</v>
      </c>
      <c r="AA870" s="13">
        <v>0</v>
      </c>
      <c r="AB870" s="13">
        <v>24910</v>
      </c>
    </row>
    <row r="871" spans="1:29" x14ac:dyDescent="0.25">
      <c r="A871" s="2">
        <v>870</v>
      </c>
      <c r="B871" s="3"/>
      <c r="C871" s="12">
        <v>0</v>
      </c>
      <c r="D871" s="12">
        <v>0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31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3">
        <v>0</v>
      </c>
      <c r="X871" s="12">
        <v>0</v>
      </c>
      <c r="Y871" s="12">
        <v>0</v>
      </c>
      <c r="Z871" s="12">
        <v>0</v>
      </c>
      <c r="AA871" s="13">
        <v>0</v>
      </c>
      <c r="AB871" s="13">
        <v>0</v>
      </c>
    </row>
    <row r="872" spans="1:29" x14ac:dyDescent="0.25">
      <c r="A872" s="2">
        <v>871</v>
      </c>
      <c r="B872" s="3"/>
      <c r="C872" s="12">
        <v>0</v>
      </c>
      <c r="D872" s="12">
        <v>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31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3">
        <v>0</v>
      </c>
      <c r="X872" s="12">
        <v>0</v>
      </c>
      <c r="Y872" s="12">
        <v>0</v>
      </c>
      <c r="Z872" s="12">
        <v>0</v>
      </c>
      <c r="AA872" s="13">
        <v>0</v>
      </c>
      <c r="AB872" s="13">
        <v>0</v>
      </c>
    </row>
    <row r="873" spans="1:29" x14ac:dyDescent="0.25">
      <c r="A873" s="2">
        <v>872</v>
      </c>
      <c r="B873" s="3" t="s">
        <v>649</v>
      </c>
      <c r="C873" s="12">
        <v>0</v>
      </c>
      <c r="D873" s="12">
        <v>0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31">
        <v>25200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3">
        <v>3348</v>
      </c>
      <c r="X873" s="12">
        <v>0</v>
      </c>
      <c r="Y873" s="12">
        <v>0</v>
      </c>
      <c r="Z873" s="12">
        <v>0</v>
      </c>
      <c r="AA873" s="13">
        <v>0</v>
      </c>
      <c r="AB873" s="13">
        <v>24910</v>
      </c>
    </row>
    <row r="874" spans="1:29" x14ac:dyDescent="0.25">
      <c r="A874" s="2">
        <v>873</v>
      </c>
      <c r="B874" s="3"/>
      <c r="C874" s="12">
        <v>0</v>
      </c>
      <c r="D874" s="12">
        <v>0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31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3">
        <v>0</v>
      </c>
      <c r="X874" s="12">
        <v>0</v>
      </c>
      <c r="Y874" s="12">
        <v>0</v>
      </c>
      <c r="Z874" s="12">
        <v>0</v>
      </c>
      <c r="AA874" s="13">
        <v>0</v>
      </c>
      <c r="AB874" s="13">
        <v>0</v>
      </c>
    </row>
    <row r="875" spans="1:29" x14ac:dyDescent="0.25">
      <c r="A875" s="2">
        <v>874</v>
      </c>
      <c r="B875" s="3"/>
      <c r="C875" s="12">
        <v>0</v>
      </c>
      <c r="D875" s="12">
        <v>0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31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3">
        <v>0</v>
      </c>
      <c r="X875" s="12">
        <v>0</v>
      </c>
      <c r="Y875" s="12">
        <v>0</v>
      </c>
      <c r="Z875" s="12">
        <v>0</v>
      </c>
      <c r="AA875" s="13">
        <v>0</v>
      </c>
      <c r="AB875" s="13">
        <v>0</v>
      </c>
    </row>
    <row r="876" spans="1:29" x14ac:dyDescent="0.25">
      <c r="A876" s="2">
        <v>875</v>
      </c>
      <c r="B876" s="3"/>
      <c r="C876" s="12">
        <v>0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31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3">
        <v>0</v>
      </c>
      <c r="X876" s="12">
        <v>0</v>
      </c>
      <c r="Y876" s="12">
        <v>0</v>
      </c>
      <c r="Z876" s="12">
        <v>0</v>
      </c>
      <c r="AA876" s="13">
        <v>0</v>
      </c>
      <c r="AB876" s="13">
        <v>0</v>
      </c>
    </row>
    <row r="877" spans="1:29" x14ac:dyDescent="0.25">
      <c r="A877" s="2">
        <v>876</v>
      </c>
      <c r="B877" s="3" t="s">
        <v>551</v>
      </c>
      <c r="C877" s="12">
        <v>0</v>
      </c>
      <c r="D877" s="12">
        <v>0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3">
        <v>0</v>
      </c>
      <c r="K877" s="13">
        <v>0</v>
      </c>
      <c r="L877" s="13">
        <v>5000</v>
      </c>
      <c r="M877" s="31">
        <f>25200-18200</f>
        <v>7000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3348</v>
      </c>
      <c r="X877" s="13">
        <v>0</v>
      </c>
      <c r="Y877" s="13">
        <v>48520</v>
      </c>
      <c r="Z877" s="23">
        <v>0</v>
      </c>
      <c r="AA877" s="13">
        <v>0</v>
      </c>
      <c r="AB877" s="13">
        <v>24910</v>
      </c>
    </row>
    <row r="878" spans="1:29" x14ac:dyDescent="0.25">
      <c r="A878" s="2">
        <v>877</v>
      </c>
      <c r="B878" s="3" t="s">
        <v>552</v>
      </c>
      <c r="C878" s="12">
        <v>0</v>
      </c>
      <c r="D878" s="12">
        <v>15900</v>
      </c>
      <c r="E878" s="12">
        <v>0</v>
      </c>
      <c r="F878" s="12">
        <v>0</v>
      </c>
      <c r="G878" s="12">
        <v>0</v>
      </c>
      <c r="H878" s="12">
        <v>17250</v>
      </c>
      <c r="I878" s="12">
        <v>16800</v>
      </c>
      <c r="J878" s="13">
        <v>15955</v>
      </c>
      <c r="K878" s="13">
        <v>15450</v>
      </c>
      <c r="L878" s="13">
        <v>23200</v>
      </c>
      <c r="M878" s="31">
        <v>25200</v>
      </c>
      <c r="N878" s="13">
        <v>2214</v>
      </c>
      <c r="O878" s="13">
        <v>1674</v>
      </c>
      <c r="P878" s="13">
        <v>1674</v>
      </c>
      <c r="Q878" s="13">
        <v>1674</v>
      </c>
      <c r="R878" s="13">
        <v>1674</v>
      </c>
      <c r="S878" s="13">
        <v>1674</v>
      </c>
      <c r="T878" s="13">
        <v>1674</v>
      </c>
      <c r="U878" s="13">
        <v>1674</v>
      </c>
      <c r="V878" s="13">
        <v>1674</v>
      </c>
      <c r="W878" s="13">
        <v>3348</v>
      </c>
      <c r="X878" s="13">
        <v>19400</v>
      </c>
      <c r="Y878" s="13">
        <v>48520</v>
      </c>
      <c r="Z878" s="23">
        <v>0</v>
      </c>
      <c r="AA878" s="13">
        <v>0</v>
      </c>
      <c r="AB878" s="13">
        <v>24910</v>
      </c>
    </row>
    <row r="879" spans="1:29" x14ac:dyDescent="0.25">
      <c r="A879" s="2">
        <v>878</v>
      </c>
      <c r="B879" s="3" t="s">
        <v>553</v>
      </c>
      <c r="C879" s="12">
        <v>0</v>
      </c>
      <c r="D879" s="12">
        <v>15900</v>
      </c>
      <c r="E879" s="12">
        <v>10900</v>
      </c>
      <c r="F879" s="12">
        <v>10900</v>
      </c>
      <c r="G879" s="12">
        <v>17250</v>
      </c>
      <c r="H879" s="12">
        <v>17250</v>
      </c>
      <c r="I879" s="12">
        <v>16800</v>
      </c>
      <c r="J879" s="13">
        <v>15955</v>
      </c>
      <c r="K879" s="13">
        <v>15450</v>
      </c>
      <c r="L879" s="13">
        <v>23200</v>
      </c>
      <c r="M879" s="31">
        <v>25200</v>
      </c>
      <c r="N879" s="13">
        <v>2214</v>
      </c>
      <c r="O879" s="13">
        <v>1674</v>
      </c>
      <c r="P879" s="13">
        <v>1674</v>
      </c>
      <c r="Q879" s="13">
        <v>1674</v>
      </c>
      <c r="R879" s="13">
        <v>1674</v>
      </c>
      <c r="S879" s="13">
        <v>1674</v>
      </c>
      <c r="T879" s="13">
        <v>1674</v>
      </c>
      <c r="U879" s="13">
        <v>1674</v>
      </c>
      <c r="V879" s="13">
        <v>1674</v>
      </c>
      <c r="W879" s="13">
        <v>3348</v>
      </c>
      <c r="X879" s="13">
        <v>19400</v>
      </c>
      <c r="Y879" s="13">
        <v>48520</v>
      </c>
      <c r="Z879" s="23">
        <v>0</v>
      </c>
      <c r="AA879" s="13">
        <v>0</v>
      </c>
      <c r="AB879" s="13">
        <v>24910</v>
      </c>
    </row>
    <row r="880" spans="1:29" x14ac:dyDescent="0.25">
      <c r="A880" s="2">
        <v>879</v>
      </c>
      <c r="B880" s="3" t="s">
        <v>554</v>
      </c>
      <c r="C880" s="12">
        <v>0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3">
        <v>0</v>
      </c>
      <c r="K880" s="13">
        <v>0</v>
      </c>
      <c r="L880" s="13">
        <v>0</v>
      </c>
      <c r="M880" s="31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48520</v>
      </c>
      <c r="Z880" s="23">
        <v>0</v>
      </c>
      <c r="AA880" s="13">
        <v>0</v>
      </c>
      <c r="AB880" s="13">
        <v>24910</v>
      </c>
    </row>
    <row r="881" spans="1:29" x14ac:dyDescent="0.25">
      <c r="A881" s="2">
        <v>880</v>
      </c>
      <c r="B881" s="3" t="s">
        <v>554</v>
      </c>
      <c r="C881" s="12">
        <v>0</v>
      </c>
      <c r="D881" s="12">
        <v>0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3">
        <v>0</v>
      </c>
      <c r="K881" s="13">
        <v>0</v>
      </c>
      <c r="L881" s="13">
        <v>0</v>
      </c>
      <c r="M881" s="31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48520</v>
      </c>
      <c r="Z881" s="23">
        <v>0</v>
      </c>
      <c r="AA881" s="13">
        <v>0</v>
      </c>
      <c r="AB881" s="13">
        <v>24910</v>
      </c>
    </row>
    <row r="882" spans="1:29" x14ac:dyDescent="0.25">
      <c r="A882" s="2">
        <v>881</v>
      </c>
      <c r="B882" s="3" t="s">
        <v>555</v>
      </c>
      <c r="C882" s="12">
        <v>0</v>
      </c>
      <c r="D882" s="12">
        <v>0</v>
      </c>
      <c r="E882" s="12">
        <v>10900</v>
      </c>
      <c r="F882" s="12">
        <v>10900</v>
      </c>
      <c r="G882" s="12">
        <v>17250</v>
      </c>
      <c r="H882" s="12">
        <v>17250</v>
      </c>
      <c r="I882" s="12">
        <v>16800</v>
      </c>
      <c r="J882" s="13">
        <v>15955</v>
      </c>
      <c r="K882" s="13">
        <v>15450</v>
      </c>
      <c r="L882" s="13">
        <v>23200</v>
      </c>
      <c r="M882" s="31">
        <v>25200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1674</v>
      </c>
      <c r="T882" s="13">
        <v>1674</v>
      </c>
      <c r="U882" s="13">
        <v>1674</v>
      </c>
      <c r="V882" s="13">
        <v>1674</v>
      </c>
      <c r="W882" s="13">
        <v>3348</v>
      </c>
      <c r="X882" s="13">
        <v>19400</v>
      </c>
      <c r="Y882" s="13">
        <v>48520</v>
      </c>
      <c r="Z882" s="23">
        <v>0</v>
      </c>
      <c r="AA882" s="13">
        <v>14100</v>
      </c>
      <c r="AB882" s="13">
        <v>24910</v>
      </c>
    </row>
    <row r="883" spans="1:29" x14ac:dyDescent="0.25">
      <c r="A883" s="2">
        <v>882</v>
      </c>
      <c r="B883" s="3" t="s">
        <v>555</v>
      </c>
      <c r="C883" s="12">
        <v>0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3">
        <v>0</v>
      </c>
      <c r="K883" s="13">
        <v>0</v>
      </c>
      <c r="L883" s="13">
        <v>0</v>
      </c>
      <c r="M883" s="31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3348</v>
      </c>
      <c r="X883" s="13">
        <v>0</v>
      </c>
      <c r="Y883" s="13">
        <v>48520</v>
      </c>
      <c r="Z883" s="23">
        <v>0</v>
      </c>
      <c r="AA883" s="13">
        <v>0</v>
      </c>
      <c r="AB883" s="13">
        <v>24910</v>
      </c>
    </row>
    <row r="884" spans="1:29" x14ac:dyDescent="0.25">
      <c r="A884" s="2">
        <v>883</v>
      </c>
      <c r="B884" s="3" t="s">
        <v>555</v>
      </c>
      <c r="C884" s="12">
        <v>0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3">
        <v>0</v>
      </c>
      <c r="K884" s="13">
        <v>0</v>
      </c>
      <c r="L884" s="13">
        <v>0</v>
      </c>
      <c r="M884" s="31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48520</v>
      </c>
      <c r="Z884" s="23">
        <v>3021.48</v>
      </c>
      <c r="AA884" s="13">
        <v>0</v>
      </c>
      <c r="AB884" s="13">
        <v>24910</v>
      </c>
    </row>
    <row r="885" spans="1:29" x14ac:dyDescent="0.25">
      <c r="A885" s="2">
        <v>884</v>
      </c>
      <c r="B885" s="3" t="s">
        <v>556</v>
      </c>
      <c r="C885" s="12">
        <v>0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3">
        <v>0</v>
      </c>
      <c r="K885" s="13">
        <v>0</v>
      </c>
      <c r="L885" s="13">
        <v>0</v>
      </c>
      <c r="M885" s="31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23">
        <v>0</v>
      </c>
      <c r="AA885" s="13">
        <v>0</v>
      </c>
      <c r="AB885" s="13">
        <v>0</v>
      </c>
    </row>
    <row r="886" spans="1:29" x14ac:dyDescent="0.25">
      <c r="A886" s="2">
        <v>885</v>
      </c>
      <c r="B886" s="3" t="s">
        <v>556</v>
      </c>
      <c r="C886" s="12">
        <v>0</v>
      </c>
      <c r="D886" s="12">
        <v>0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3">
        <v>0</v>
      </c>
      <c r="K886" s="13">
        <v>0</v>
      </c>
      <c r="L886" s="13">
        <v>0</v>
      </c>
      <c r="M886" s="31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23">
        <v>0</v>
      </c>
      <c r="AA886" s="13">
        <v>0</v>
      </c>
      <c r="AB886" s="13">
        <v>0</v>
      </c>
    </row>
    <row r="887" spans="1:29" x14ac:dyDescent="0.25">
      <c r="A887" s="2">
        <v>886</v>
      </c>
      <c r="B887" s="3"/>
      <c r="C887" s="12">
        <v>0</v>
      </c>
      <c r="D887" s="12">
        <v>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3">
        <v>0</v>
      </c>
      <c r="K887" s="13">
        <v>0</v>
      </c>
      <c r="L887" s="13">
        <v>0</v>
      </c>
      <c r="M887" s="31">
        <v>0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3">
        <v>0</v>
      </c>
      <c r="AB887" s="13">
        <v>0</v>
      </c>
    </row>
    <row r="888" spans="1:29" x14ac:dyDescent="0.25">
      <c r="A888" s="2">
        <v>887</v>
      </c>
      <c r="B888" s="3" t="s">
        <v>557</v>
      </c>
      <c r="C888" s="12">
        <v>0</v>
      </c>
      <c r="D888" s="12">
        <v>0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3">
        <v>0</v>
      </c>
      <c r="K888" s="13">
        <v>0</v>
      </c>
      <c r="L888" s="13">
        <v>0</v>
      </c>
      <c r="M888" s="31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3348</v>
      </c>
      <c r="X888" s="13">
        <v>0</v>
      </c>
      <c r="Y888" s="13">
        <v>48520</v>
      </c>
      <c r="Z888" s="23">
        <v>0</v>
      </c>
      <c r="AA888" s="13">
        <v>0</v>
      </c>
      <c r="AB888" s="13">
        <v>24910</v>
      </c>
    </row>
    <row r="889" spans="1:29" x14ac:dyDescent="0.25">
      <c r="A889" s="2">
        <v>888</v>
      </c>
      <c r="B889" s="3"/>
      <c r="C889" s="12">
        <v>0</v>
      </c>
      <c r="D889" s="12">
        <v>0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3">
        <v>0</v>
      </c>
      <c r="K889" s="13">
        <v>0</v>
      </c>
      <c r="L889" s="13">
        <v>0</v>
      </c>
      <c r="M889" s="31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13">
        <v>0</v>
      </c>
      <c r="AB889" s="13">
        <v>0</v>
      </c>
    </row>
    <row r="890" spans="1:29" x14ac:dyDescent="0.25">
      <c r="A890" s="2">
        <v>889</v>
      </c>
      <c r="B890" s="3"/>
      <c r="C890" s="12">
        <v>0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3">
        <v>0</v>
      </c>
      <c r="K890" s="13">
        <v>0</v>
      </c>
      <c r="L890" s="13">
        <v>0</v>
      </c>
      <c r="M890" s="31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13">
        <v>0</v>
      </c>
      <c r="AB890" s="13">
        <v>0</v>
      </c>
    </row>
    <row r="891" spans="1:29" x14ac:dyDescent="0.25">
      <c r="A891" s="2">
        <v>890</v>
      </c>
      <c r="B891" s="3" t="s">
        <v>643</v>
      </c>
      <c r="C891" s="12">
        <v>0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3">
        <v>0</v>
      </c>
      <c r="K891" s="13">
        <v>0</v>
      </c>
      <c r="L891" s="13">
        <v>0</v>
      </c>
      <c r="M891" s="31">
        <v>25200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3348</v>
      </c>
      <c r="X891" s="13">
        <v>0</v>
      </c>
      <c r="Y891" s="13">
        <v>48520</v>
      </c>
      <c r="Z891" s="23">
        <v>0</v>
      </c>
      <c r="AA891" s="13">
        <v>0</v>
      </c>
      <c r="AB891" s="13">
        <v>24910</v>
      </c>
    </row>
    <row r="892" spans="1:29" x14ac:dyDescent="0.25">
      <c r="A892" s="2">
        <v>891</v>
      </c>
      <c r="B892" s="3"/>
      <c r="C892" s="12">
        <v>0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3">
        <v>0</v>
      </c>
      <c r="K892" s="13">
        <v>0</v>
      </c>
      <c r="L892" s="13">
        <v>0</v>
      </c>
      <c r="M892" s="31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</row>
    <row r="893" spans="1:29" x14ac:dyDescent="0.25">
      <c r="A893" s="2">
        <v>892</v>
      </c>
      <c r="B893" s="3"/>
      <c r="C893" s="12">
        <v>0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3">
        <v>0</v>
      </c>
      <c r="K893" s="13">
        <v>0</v>
      </c>
      <c r="L893" s="13">
        <v>0</v>
      </c>
      <c r="M893" s="31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13">
        <v>0</v>
      </c>
      <c r="AB893" s="13">
        <v>0</v>
      </c>
    </row>
    <row r="894" spans="1:29" x14ac:dyDescent="0.25">
      <c r="A894" s="2">
        <v>893</v>
      </c>
      <c r="B894" s="3"/>
      <c r="C894" s="12">
        <v>0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3">
        <v>0</v>
      </c>
      <c r="K894" s="13">
        <v>0</v>
      </c>
      <c r="L894" s="13">
        <v>0</v>
      </c>
      <c r="M894" s="31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0</v>
      </c>
      <c r="AA894" s="13">
        <v>0</v>
      </c>
      <c r="AB894" s="13">
        <v>0</v>
      </c>
    </row>
    <row r="895" spans="1:29" x14ac:dyDescent="0.25">
      <c r="A895" s="2">
        <v>894</v>
      </c>
      <c r="B895" s="3"/>
      <c r="C895" s="12">
        <v>0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3">
        <v>0</v>
      </c>
      <c r="K895" s="13">
        <v>0</v>
      </c>
      <c r="L895" s="13">
        <v>0</v>
      </c>
      <c r="M895" s="31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13">
        <v>0</v>
      </c>
      <c r="AB895" s="13">
        <v>0</v>
      </c>
    </row>
    <row r="896" spans="1:29" x14ac:dyDescent="0.25">
      <c r="A896" s="2">
        <v>895</v>
      </c>
      <c r="B896" s="3" t="s">
        <v>558</v>
      </c>
      <c r="C896" s="12">
        <v>0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3">
        <v>0</v>
      </c>
      <c r="K896" s="13">
        <v>0</v>
      </c>
      <c r="L896" s="13">
        <v>0</v>
      </c>
      <c r="M896" s="31">
        <v>25200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3348</v>
      </c>
      <c r="X896" s="13">
        <v>0</v>
      </c>
      <c r="Y896" s="13">
        <v>48520</v>
      </c>
      <c r="Z896" s="23">
        <v>0</v>
      </c>
      <c r="AA896" s="13">
        <v>0</v>
      </c>
      <c r="AB896" s="13">
        <v>24910</v>
      </c>
      <c r="AC896" s="44" t="s">
        <v>654</v>
      </c>
    </row>
    <row r="897" spans="1:29" x14ac:dyDescent="0.25">
      <c r="A897" s="2">
        <v>896</v>
      </c>
      <c r="B897" s="3" t="s">
        <v>559</v>
      </c>
      <c r="C897" s="12">
        <v>0</v>
      </c>
      <c r="D897" s="12">
        <v>0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3">
        <v>0</v>
      </c>
      <c r="K897" s="13">
        <v>0</v>
      </c>
      <c r="L897" s="13">
        <v>0</v>
      </c>
      <c r="M897" s="31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48520</v>
      </c>
      <c r="Z897" s="23">
        <v>0</v>
      </c>
      <c r="AA897" s="13">
        <v>0</v>
      </c>
      <c r="AB897" s="13">
        <v>24910</v>
      </c>
    </row>
    <row r="898" spans="1:29" x14ac:dyDescent="0.25">
      <c r="A898" s="2">
        <v>897</v>
      </c>
      <c r="B898" s="3" t="s">
        <v>560</v>
      </c>
      <c r="C898" s="12">
        <v>0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3">
        <v>0</v>
      </c>
      <c r="K898" s="13">
        <v>0</v>
      </c>
      <c r="L898" s="13">
        <v>0</v>
      </c>
      <c r="M898" s="31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48520</v>
      </c>
      <c r="Z898" s="23">
        <v>0</v>
      </c>
      <c r="AA898" s="13">
        <v>0</v>
      </c>
      <c r="AB898" s="13">
        <v>24910</v>
      </c>
    </row>
    <row r="899" spans="1:29" x14ac:dyDescent="0.25">
      <c r="A899" s="2">
        <v>898</v>
      </c>
      <c r="B899" s="3" t="s">
        <v>560</v>
      </c>
      <c r="C899" s="12">
        <v>0</v>
      </c>
      <c r="D899" s="12">
        <v>0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3">
        <v>0</v>
      </c>
      <c r="K899" s="13">
        <v>0</v>
      </c>
      <c r="L899" s="13">
        <v>0</v>
      </c>
      <c r="M899" s="31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48520</v>
      </c>
      <c r="Z899" s="23">
        <v>0</v>
      </c>
      <c r="AA899" s="13">
        <v>0</v>
      </c>
      <c r="AB899" s="13">
        <v>24910</v>
      </c>
    </row>
    <row r="900" spans="1:29" x14ac:dyDescent="0.25">
      <c r="A900" s="2">
        <v>899</v>
      </c>
      <c r="B900" s="3" t="s">
        <v>561</v>
      </c>
      <c r="C900" s="12">
        <v>0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3">
        <v>0</v>
      </c>
      <c r="K900" s="13">
        <v>0</v>
      </c>
      <c r="L900" s="13">
        <v>0</v>
      </c>
      <c r="M900" s="31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3348</v>
      </c>
      <c r="X900" s="13">
        <v>0</v>
      </c>
      <c r="Y900" s="13">
        <v>0</v>
      </c>
      <c r="Z900" s="23">
        <v>0</v>
      </c>
      <c r="AA900" s="13">
        <v>0</v>
      </c>
      <c r="AB900" s="13">
        <v>24910</v>
      </c>
    </row>
    <row r="901" spans="1:29" x14ac:dyDescent="0.25">
      <c r="A901" s="2">
        <v>900</v>
      </c>
      <c r="B901" s="3" t="s">
        <v>562</v>
      </c>
      <c r="C901" s="12">
        <v>0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3">
        <v>0</v>
      </c>
      <c r="K901" s="13">
        <v>0</v>
      </c>
      <c r="L901" s="13">
        <v>0</v>
      </c>
      <c r="M901" s="31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3348</v>
      </c>
      <c r="X901" s="13">
        <v>0</v>
      </c>
      <c r="Y901" s="13">
        <v>0</v>
      </c>
      <c r="Z901" s="23">
        <v>0</v>
      </c>
      <c r="AA901" s="13">
        <v>0</v>
      </c>
      <c r="AB901" s="13">
        <v>24910</v>
      </c>
    </row>
    <row r="902" spans="1:29" x14ac:dyDescent="0.25">
      <c r="A902" s="2">
        <v>901</v>
      </c>
      <c r="B902" s="3" t="s">
        <v>562</v>
      </c>
      <c r="C902" s="12">
        <v>0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3">
        <v>0</v>
      </c>
      <c r="K902" s="13">
        <v>0</v>
      </c>
      <c r="L902" s="13">
        <v>0</v>
      </c>
      <c r="M902" s="31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3348</v>
      </c>
      <c r="X902" s="13">
        <v>0</v>
      </c>
      <c r="Y902" s="13">
        <v>0</v>
      </c>
      <c r="Z902" s="23">
        <v>0</v>
      </c>
      <c r="AA902" s="13">
        <v>0</v>
      </c>
      <c r="AB902" s="13">
        <v>24910</v>
      </c>
    </row>
    <row r="903" spans="1:29" x14ac:dyDescent="0.25">
      <c r="A903" s="2">
        <v>902</v>
      </c>
      <c r="B903" s="3"/>
      <c r="C903" s="12">
        <v>0</v>
      </c>
      <c r="D903" s="12">
        <v>0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3">
        <v>0</v>
      </c>
      <c r="K903" s="13">
        <v>0</v>
      </c>
      <c r="L903" s="13">
        <v>0</v>
      </c>
      <c r="M903" s="31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0</v>
      </c>
      <c r="AA903" s="13">
        <v>0</v>
      </c>
      <c r="AB903" s="13">
        <v>0</v>
      </c>
    </row>
    <row r="904" spans="1:29" x14ac:dyDescent="0.25">
      <c r="A904" s="2">
        <v>903</v>
      </c>
      <c r="B904" s="3" t="s">
        <v>635</v>
      </c>
      <c r="C904" s="12">
        <v>0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3">
        <v>0</v>
      </c>
      <c r="K904" s="13">
        <v>0</v>
      </c>
      <c r="L904" s="13">
        <v>0</v>
      </c>
      <c r="M904" s="31">
        <v>25200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3348</v>
      </c>
      <c r="X904" s="13">
        <v>19400</v>
      </c>
      <c r="Y904" s="13">
        <v>48520</v>
      </c>
      <c r="Z904" s="23">
        <v>0</v>
      </c>
      <c r="AA904" s="13">
        <v>0</v>
      </c>
      <c r="AB904" s="13">
        <v>24910</v>
      </c>
    </row>
    <row r="905" spans="1:29" x14ac:dyDescent="0.25">
      <c r="A905" s="2">
        <v>904</v>
      </c>
      <c r="B905" s="3"/>
      <c r="C905" s="12">
        <v>0</v>
      </c>
      <c r="D905" s="12">
        <v>0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3">
        <v>0</v>
      </c>
      <c r="K905" s="13">
        <v>0</v>
      </c>
      <c r="L905" s="13">
        <v>0</v>
      </c>
      <c r="M905" s="31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0</v>
      </c>
      <c r="AA905" s="13">
        <v>0</v>
      </c>
      <c r="AB905" s="13">
        <v>0</v>
      </c>
    </row>
    <row r="906" spans="1:29" x14ac:dyDescent="0.25">
      <c r="A906" s="2">
        <v>905</v>
      </c>
      <c r="B906" s="3" t="s">
        <v>563</v>
      </c>
      <c r="C906" s="12">
        <v>0</v>
      </c>
      <c r="D906" s="12">
        <v>0</v>
      </c>
      <c r="E906" s="12">
        <v>0</v>
      </c>
      <c r="F906" s="12">
        <v>0</v>
      </c>
      <c r="G906" s="12">
        <v>0</v>
      </c>
      <c r="H906" s="12">
        <v>0</v>
      </c>
      <c r="I906" s="12">
        <v>16800</v>
      </c>
      <c r="J906" s="13">
        <v>15955</v>
      </c>
      <c r="K906" s="13">
        <v>15450</v>
      </c>
      <c r="L906" s="13">
        <v>23200</v>
      </c>
      <c r="M906" s="31">
        <v>25200</v>
      </c>
      <c r="N906" s="12">
        <v>2214</v>
      </c>
      <c r="O906" s="12">
        <v>1674</v>
      </c>
      <c r="P906" s="12">
        <v>1674</v>
      </c>
      <c r="Q906" s="12">
        <v>1674</v>
      </c>
      <c r="R906" s="12">
        <v>1674</v>
      </c>
      <c r="S906" s="12">
        <v>1674</v>
      </c>
      <c r="T906" s="13">
        <v>1674</v>
      </c>
      <c r="U906" s="13">
        <v>1674</v>
      </c>
      <c r="V906" s="13">
        <v>1674</v>
      </c>
      <c r="W906" s="13">
        <v>3348</v>
      </c>
      <c r="X906" s="12">
        <v>19400</v>
      </c>
      <c r="Y906" s="12">
        <v>48520</v>
      </c>
      <c r="Z906" s="23">
        <v>0</v>
      </c>
      <c r="AA906" s="13">
        <v>0</v>
      </c>
      <c r="AB906" s="13">
        <v>24910</v>
      </c>
    </row>
    <row r="907" spans="1:29" s="39" customFormat="1" x14ac:dyDescent="0.25">
      <c r="A907" s="35">
        <v>906</v>
      </c>
      <c r="B907" s="34" t="s">
        <v>564</v>
      </c>
      <c r="C907" s="36">
        <v>0</v>
      </c>
      <c r="D907" s="36">
        <v>0</v>
      </c>
      <c r="E907" s="36">
        <v>0</v>
      </c>
      <c r="F907" s="36">
        <v>0</v>
      </c>
      <c r="G907" s="36">
        <v>0</v>
      </c>
      <c r="H907" s="36">
        <v>0</v>
      </c>
      <c r="I907" s="36">
        <v>0</v>
      </c>
      <c r="J907" s="37">
        <v>0</v>
      </c>
      <c r="K907" s="37">
        <v>0</v>
      </c>
      <c r="L907" s="37">
        <v>0</v>
      </c>
      <c r="M907" s="38">
        <v>25200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3348</v>
      </c>
      <c r="X907" s="37">
        <v>0</v>
      </c>
      <c r="Y907" s="37">
        <v>0</v>
      </c>
      <c r="Z907" s="37">
        <v>0</v>
      </c>
      <c r="AA907" s="37">
        <v>0</v>
      </c>
      <c r="AB907" s="13">
        <v>24910</v>
      </c>
      <c r="AC907" s="47"/>
    </row>
    <row r="908" spans="1:29" x14ac:dyDescent="0.25">
      <c r="A908" s="2">
        <v>907</v>
      </c>
      <c r="B908" s="3" t="s">
        <v>565</v>
      </c>
      <c r="C908" s="12">
        <v>0</v>
      </c>
      <c r="D908" s="12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3">
        <v>0</v>
      </c>
      <c r="K908" s="13">
        <v>0</v>
      </c>
      <c r="L908" s="13">
        <v>0</v>
      </c>
      <c r="M908" s="31">
        <f>25200-9100</f>
        <v>16100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3348</v>
      </c>
      <c r="X908" s="13">
        <v>0</v>
      </c>
      <c r="Y908" s="13">
        <v>41520</v>
      </c>
      <c r="Z908" s="23">
        <v>0</v>
      </c>
      <c r="AA908" s="13">
        <v>0</v>
      </c>
      <c r="AB908" s="13">
        <v>24910</v>
      </c>
    </row>
    <row r="909" spans="1:29" x14ac:dyDescent="0.25">
      <c r="A909" s="2">
        <v>908</v>
      </c>
      <c r="B909" s="3" t="s">
        <v>565</v>
      </c>
      <c r="C909" s="12">
        <v>0</v>
      </c>
      <c r="D909" s="12">
        <v>0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3">
        <v>0</v>
      </c>
      <c r="K909" s="13">
        <v>0</v>
      </c>
      <c r="L909" s="13">
        <v>0</v>
      </c>
      <c r="M909" s="31">
        <v>16100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3348</v>
      </c>
      <c r="X909" s="13">
        <v>0</v>
      </c>
      <c r="Y909" s="13">
        <v>41520</v>
      </c>
      <c r="Z909" s="23">
        <v>0</v>
      </c>
      <c r="AA909" s="13">
        <v>0</v>
      </c>
      <c r="AB909" s="13">
        <v>24910</v>
      </c>
    </row>
    <row r="910" spans="1:29" x14ac:dyDescent="0.25">
      <c r="A910" s="2">
        <v>909</v>
      </c>
      <c r="B910" s="3"/>
      <c r="C910" s="12">
        <v>0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3">
        <v>0</v>
      </c>
      <c r="K910" s="13">
        <v>0</v>
      </c>
      <c r="L910" s="13">
        <v>0</v>
      </c>
      <c r="M910" s="31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13">
        <v>0</v>
      </c>
      <c r="AB910" s="13">
        <v>0</v>
      </c>
    </row>
    <row r="911" spans="1:29" x14ac:dyDescent="0.25">
      <c r="A911" s="2">
        <v>910</v>
      </c>
      <c r="B911" s="3"/>
      <c r="C911" s="12">
        <v>0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3">
        <v>0</v>
      </c>
      <c r="K911" s="13">
        <v>0</v>
      </c>
      <c r="L911" s="13">
        <v>0</v>
      </c>
      <c r="M911" s="31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</v>
      </c>
    </row>
    <row r="912" spans="1:29" x14ac:dyDescent="0.25">
      <c r="A912" s="2">
        <v>911</v>
      </c>
      <c r="B912" s="3" t="s">
        <v>69</v>
      </c>
      <c r="C912" s="12">
        <v>0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3">
        <v>0</v>
      </c>
      <c r="K912" s="13">
        <v>0</v>
      </c>
      <c r="L912" s="13">
        <v>0</v>
      </c>
      <c r="M912" s="31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0</v>
      </c>
      <c r="AB912" s="13">
        <v>24910</v>
      </c>
    </row>
    <row r="913" spans="1:28" x14ac:dyDescent="0.25">
      <c r="A913" s="2">
        <v>912</v>
      </c>
      <c r="B913" s="3" t="s">
        <v>566</v>
      </c>
      <c r="C913" s="12">
        <v>0</v>
      </c>
      <c r="D913" s="12">
        <v>0</v>
      </c>
      <c r="E913" s="12">
        <v>10900</v>
      </c>
      <c r="F913" s="12">
        <v>10900</v>
      </c>
      <c r="G913" s="12">
        <v>17250</v>
      </c>
      <c r="H913" s="12">
        <v>17250</v>
      </c>
      <c r="I913" s="12">
        <v>16800</v>
      </c>
      <c r="J913" s="13">
        <v>15955</v>
      </c>
      <c r="K913" s="13">
        <v>15450</v>
      </c>
      <c r="L913" s="13">
        <v>23200</v>
      </c>
      <c r="M913" s="31">
        <v>25200</v>
      </c>
      <c r="N913" s="13">
        <v>2214</v>
      </c>
      <c r="O913" s="13">
        <v>1674</v>
      </c>
      <c r="P913" s="13">
        <v>1674</v>
      </c>
      <c r="Q913" s="13">
        <v>1674</v>
      </c>
      <c r="R913" s="13">
        <v>1674</v>
      </c>
      <c r="S913" s="13">
        <v>1674</v>
      </c>
      <c r="T913" s="13">
        <v>1674</v>
      </c>
      <c r="U913" s="13">
        <v>1674</v>
      </c>
      <c r="V913" s="13">
        <v>1674</v>
      </c>
      <c r="W913" s="13">
        <v>3348</v>
      </c>
      <c r="X913" s="13">
        <v>19400</v>
      </c>
      <c r="Y913" s="13">
        <v>48520</v>
      </c>
      <c r="Z913" s="23">
        <v>0</v>
      </c>
      <c r="AA913" s="13">
        <v>0</v>
      </c>
      <c r="AB913" s="13">
        <v>24910</v>
      </c>
    </row>
    <row r="914" spans="1:28" x14ac:dyDescent="0.25">
      <c r="A914" s="2">
        <v>913</v>
      </c>
      <c r="B914" s="3" t="s">
        <v>634</v>
      </c>
      <c r="C914" s="12">
        <v>0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3">
        <v>0</v>
      </c>
      <c r="K914" s="13">
        <v>0</v>
      </c>
      <c r="L914" s="13">
        <v>0</v>
      </c>
      <c r="M914" s="31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23">
        <v>0</v>
      </c>
      <c r="AA914" s="13">
        <v>0</v>
      </c>
      <c r="AB914" s="13">
        <v>24910</v>
      </c>
    </row>
    <row r="915" spans="1:28" x14ac:dyDescent="0.25">
      <c r="A915" s="2">
        <v>914</v>
      </c>
      <c r="B915" s="3"/>
      <c r="C915" s="12">
        <v>0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3">
        <v>0</v>
      </c>
      <c r="K915" s="13">
        <v>0</v>
      </c>
      <c r="L915" s="13">
        <v>0</v>
      </c>
      <c r="M915" s="31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13">
        <v>0</v>
      </c>
      <c r="AB915" s="13">
        <v>0</v>
      </c>
    </row>
    <row r="916" spans="1:28" x14ac:dyDescent="0.25">
      <c r="A916" s="2">
        <v>915</v>
      </c>
      <c r="B916" s="3"/>
      <c r="C916" s="12">
        <v>0</v>
      </c>
      <c r="D916" s="12">
        <v>0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3">
        <v>0</v>
      </c>
      <c r="K916" s="13">
        <v>0</v>
      </c>
      <c r="L916" s="13">
        <v>0</v>
      </c>
      <c r="M916" s="31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0</v>
      </c>
      <c r="AA916" s="13">
        <v>0</v>
      </c>
      <c r="AB916" s="13">
        <v>0</v>
      </c>
    </row>
    <row r="917" spans="1:28" x14ac:dyDescent="0.25">
      <c r="A917" s="2">
        <v>916</v>
      </c>
      <c r="B917" s="3" t="s">
        <v>567</v>
      </c>
      <c r="C917" s="12">
        <v>0</v>
      </c>
      <c r="D917" s="12">
        <v>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3">
        <v>0</v>
      </c>
      <c r="K917" s="13">
        <v>0</v>
      </c>
      <c r="L917" s="13">
        <v>0</v>
      </c>
      <c r="M917" s="31">
        <v>25200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3348</v>
      </c>
      <c r="X917" s="13">
        <v>0</v>
      </c>
      <c r="Y917" s="13">
        <v>48520</v>
      </c>
      <c r="Z917" s="23">
        <v>0</v>
      </c>
      <c r="AA917" s="13">
        <v>0</v>
      </c>
      <c r="AB917" s="13">
        <v>24910</v>
      </c>
    </row>
    <row r="918" spans="1:28" x14ac:dyDescent="0.25">
      <c r="A918" s="2">
        <v>917</v>
      </c>
      <c r="B918" s="3"/>
      <c r="C918" s="12">
        <v>0</v>
      </c>
      <c r="D918" s="12">
        <v>0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3">
        <v>0</v>
      </c>
      <c r="K918" s="13">
        <v>0</v>
      </c>
      <c r="L918" s="13">
        <v>0</v>
      </c>
      <c r="M918" s="31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0</v>
      </c>
      <c r="AA918" s="13">
        <v>0</v>
      </c>
      <c r="AB918" s="13">
        <v>0</v>
      </c>
    </row>
    <row r="919" spans="1:28" x14ac:dyDescent="0.25">
      <c r="A919" s="2">
        <v>918</v>
      </c>
      <c r="B919" s="3"/>
      <c r="C919" s="12">
        <v>0</v>
      </c>
      <c r="D919" s="12">
        <v>0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3">
        <v>0</v>
      </c>
      <c r="K919" s="13">
        <v>0</v>
      </c>
      <c r="L919" s="13">
        <v>0</v>
      </c>
      <c r="M919" s="31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0</v>
      </c>
      <c r="AA919" s="13">
        <v>0</v>
      </c>
      <c r="AB919" s="13">
        <v>0</v>
      </c>
    </row>
    <row r="920" spans="1:28" x14ac:dyDescent="0.25">
      <c r="A920" s="2">
        <v>919</v>
      </c>
      <c r="B920" s="3"/>
      <c r="C920" s="12">
        <v>0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3">
        <v>0</v>
      </c>
      <c r="K920" s="13">
        <v>0</v>
      </c>
      <c r="L920" s="13">
        <v>0</v>
      </c>
      <c r="M920" s="31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13">
        <v>0</v>
      </c>
      <c r="AB920" s="13">
        <v>0</v>
      </c>
    </row>
    <row r="921" spans="1:28" x14ac:dyDescent="0.25">
      <c r="A921" s="2">
        <v>920</v>
      </c>
      <c r="B921" s="3" t="s">
        <v>568</v>
      </c>
      <c r="C921" s="12">
        <v>0</v>
      </c>
      <c r="D921" s="12">
        <v>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3">
        <v>0</v>
      </c>
      <c r="K921" s="13">
        <v>0</v>
      </c>
      <c r="L921" s="13">
        <v>0</v>
      </c>
      <c r="M921" s="31">
        <v>25200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839</v>
      </c>
      <c r="W921" s="13">
        <v>3348</v>
      </c>
      <c r="X921" s="13">
        <v>0</v>
      </c>
      <c r="Y921" s="13">
        <v>48520</v>
      </c>
      <c r="Z921" s="23">
        <v>0</v>
      </c>
      <c r="AA921" s="13">
        <v>0</v>
      </c>
      <c r="AB921" s="13">
        <v>24910</v>
      </c>
    </row>
    <row r="922" spans="1:28" x14ac:dyDescent="0.25">
      <c r="A922" s="2">
        <v>921</v>
      </c>
      <c r="B922" s="4" t="s">
        <v>569</v>
      </c>
      <c r="C922" s="12">
        <v>0</v>
      </c>
      <c r="D922" s="12">
        <v>0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3">
        <v>0</v>
      </c>
      <c r="K922" s="13">
        <v>0</v>
      </c>
      <c r="L922" s="13">
        <v>0</v>
      </c>
      <c r="M922" s="31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48520</v>
      </c>
      <c r="Z922" s="23">
        <v>0</v>
      </c>
      <c r="AA922" s="13">
        <v>0</v>
      </c>
      <c r="AB922" s="13">
        <v>12410</v>
      </c>
    </row>
    <row r="923" spans="1:28" x14ac:dyDescent="0.25">
      <c r="A923" s="2">
        <v>922</v>
      </c>
      <c r="B923" s="3" t="s">
        <v>570</v>
      </c>
      <c r="C923" s="12">
        <v>0</v>
      </c>
      <c r="D923" s="12">
        <v>0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3">
        <v>0</v>
      </c>
      <c r="K923" s="13">
        <v>15450</v>
      </c>
      <c r="L923" s="13">
        <v>23200</v>
      </c>
      <c r="M923" s="31">
        <v>25200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1674</v>
      </c>
      <c r="V923" s="13">
        <v>1674</v>
      </c>
      <c r="W923" s="13">
        <v>3348</v>
      </c>
      <c r="X923" s="13">
        <v>0</v>
      </c>
      <c r="Y923" s="13">
        <v>48520</v>
      </c>
      <c r="Z923" s="23">
        <v>0</v>
      </c>
      <c r="AA923" s="13">
        <v>0</v>
      </c>
      <c r="AB923" s="13">
        <v>24910</v>
      </c>
    </row>
    <row r="924" spans="1:28" x14ac:dyDescent="0.25">
      <c r="A924" s="2">
        <v>923</v>
      </c>
      <c r="B924" s="3" t="s">
        <v>570</v>
      </c>
      <c r="C924" s="12">
        <v>0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3">
        <v>0</v>
      </c>
      <c r="K924" s="13">
        <v>15450</v>
      </c>
      <c r="L924" s="13">
        <v>23200</v>
      </c>
      <c r="M924" s="31">
        <v>25200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1674</v>
      </c>
      <c r="V924" s="13">
        <v>1674</v>
      </c>
      <c r="W924" s="13">
        <v>3348</v>
      </c>
      <c r="X924" s="13">
        <v>0</v>
      </c>
      <c r="Y924" s="13">
        <v>48520</v>
      </c>
      <c r="Z924" s="23">
        <v>0</v>
      </c>
      <c r="AA924" s="13">
        <v>0</v>
      </c>
      <c r="AB924" s="13">
        <v>24910</v>
      </c>
    </row>
    <row r="925" spans="1:28" x14ac:dyDescent="0.25">
      <c r="A925" s="2">
        <v>924</v>
      </c>
      <c r="B925" s="3" t="s">
        <v>571</v>
      </c>
      <c r="C925" s="12">
        <v>0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3">
        <v>7980</v>
      </c>
      <c r="K925" s="13">
        <v>15450</v>
      </c>
      <c r="L925" s="13">
        <v>23200</v>
      </c>
      <c r="M925" s="31">
        <v>25200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1674</v>
      </c>
      <c r="V925" s="13">
        <v>1674</v>
      </c>
      <c r="W925" s="13">
        <v>3348</v>
      </c>
      <c r="X925" s="13">
        <v>19400</v>
      </c>
      <c r="Y925" s="13">
        <v>48520</v>
      </c>
      <c r="Z925" s="23">
        <v>0</v>
      </c>
      <c r="AA925" s="13">
        <v>0</v>
      </c>
      <c r="AB925" s="13">
        <v>24910</v>
      </c>
    </row>
    <row r="926" spans="1:28" x14ac:dyDescent="0.25">
      <c r="A926" s="2">
        <v>925</v>
      </c>
      <c r="B926" s="3" t="s">
        <v>572</v>
      </c>
      <c r="C926" s="12">
        <v>0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3">
        <v>0</v>
      </c>
      <c r="K926" s="13">
        <v>0</v>
      </c>
      <c r="L926" s="13">
        <v>0</v>
      </c>
      <c r="M926" s="31">
        <f>25200-466.7</f>
        <v>24733.3</v>
      </c>
      <c r="N926" s="13">
        <v>0</v>
      </c>
      <c r="O926" s="13">
        <v>0</v>
      </c>
      <c r="P926" s="13">
        <v>0</v>
      </c>
      <c r="Q926" s="13">
        <v>0</v>
      </c>
      <c r="R926" s="17">
        <v>0</v>
      </c>
      <c r="S926" s="13">
        <v>0</v>
      </c>
      <c r="T926" s="13">
        <v>0</v>
      </c>
      <c r="U926" s="13">
        <v>0</v>
      </c>
      <c r="V926" s="29">
        <v>0</v>
      </c>
      <c r="W926" s="13">
        <v>1674</v>
      </c>
      <c r="X926" s="13">
        <v>0</v>
      </c>
      <c r="Y926" s="13">
        <v>48520</v>
      </c>
      <c r="Z926" s="23">
        <v>10611.5</v>
      </c>
      <c r="AA926" s="13">
        <v>0</v>
      </c>
      <c r="AB926" s="13">
        <v>24910</v>
      </c>
    </row>
    <row r="927" spans="1:28" x14ac:dyDescent="0.25">
      <c r="A927" s="2">
        <v>926</v>
      </c>
      <c r="B927" s="3"/>
      <c r="C927" s="12">
        <v>0</v>
      </c>
      <c r="D927" s="12">
        <v>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3">
        <v>0</v>
      </c>
      <c r="K927" s="13">
        <v>0</v>
      </c>
      <c r="L927" s="13">
        <v>0</v>
      </c>
      <c r="M927" s="31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13">
        <v>0</v>
      </c>
      <c r="AB927" s="13">
        <v>0</v>
      </c>
    </row>
    <row r="928" spans="1:28" x14ac:dyDescent="0.25">
      <c r="A928" s="2">
        <v>927</v>
      </c>
      <c r="B928" s="3"/>
      <c r="C928" s="12">
        <v>0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3">
        <v>0</v>
      </c>
      <c r="K928" s="13">
        <v>0</v>
      </c>
      <c r="L928" s="13">
        <v>0</v>
      </c>
      <c r="M928" s="31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13">
        <v>0</v>
      </c>
      <c r="AB928" s="13">
        <v>0</v>
      </c>
    </row>
    <row r="929" spans="1:28" x14ac:dyDescent="0.25">
      <c r="A929" s="2">
        <v>928</v>
      </c>
      <c r="B929" s="3"/>
      <c r="C929" s="12">
        <v>0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3">
        <v>0</v>
      </c>
      <c r="K929" s="13">
        <v>0</v>
      </c>
      <c r="L929" s="13">
        <v>0</v>
      </c>
      <c r="M929" s="31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13">
        <v>0</v>
      </c>
      <c r="AB929" s="13">
        <v>0</v>
      </c>
    </row>
    <row r="930" spans="1:28" x14ac:dyDescent="0.25">
      <c r="A930" s="2">
        <v>929</v>
      </c>
      <c r="B930" s="3" t="s">
        <v>573</v>
      </c>
      <c r="C930" s="12">
        <v>0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3">
        <v>0</v>
      </c>
      <c r="K930" s="13">
        <v>0</v>
      </c>
      <c r="L930" s="13">
        <v>0</v>
      </c>
      <c r="M930" s="31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23">
        <v>0</v>
      </c>
      <c r="AA930" s="13">
        <v>0</v>
      </c>
      <c r="AB930" s="13">
        <v>0</v>
      </c>
    </row>
    <row r="931" spans="1:28" x14ac:dyDescent="0.25">
      <c r="A931" s="2">
        <v>930</v>
      </c>
      <c r="B931" s="3"/>
      <c r="C931" s="12">
        <v>0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3">
        <v>0</v>
      </c>
      <c r="K931" s="13">
        <v>0</v>
      </c>
      <c r="L931" s="13">
        <v>0</v>
      </c>
      <c r="M931" s="31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13">
        <v>0</v>
      </c>
      <c r="AB931" s="13">
        <v>0</v>
      </c>
    </row>
    <row r="932" spans="1:28" x14ac:dyDescent="0.25">
      <c r="A932" s="2">
        <v>931</v>
      </c>
      <c r="B932" s="3"/>
      <c r="C932" s="12">
        <v>0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3">
        <v>0</v>
      </c>
      <c r="K932" s="13">
        <v>0</v>
      </c>
      <c r="L932" s="13">
        <v>0</v>
      </c>
      <c r="M932" s="31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0</v>
      </c>
      <c r="AA932" s="13">
        <v>0</v>
      </c>
      <c r="AB932" s="13">
        <v>0</v>
      </c>
    </row>
    <row r="933" spans="1:28" x14ac:dyDescent="0.25">
      <c r="A933" s="2">
        <v>932</v>
      </c>
      <c r="B933" s="3"/>
      <c r="C933" s="12">
        <v>0</v>
      </c>
      <c r="D933" s="12">
        <v>0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3">
        <v>0</v>
      </c>
      <c r="K933" s="13">
        <v>0</v>
      </c>
      <c r="L933" s="13">
        <v>0</v>
      </c>
      <c r="M933" s="31">
        <v>0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0</v>
      </c>
      <c r="AA933" s="13">
        <v>0</v>
      </c>
      <c r="AB933" s="13">
        <v>0</v>
      </c>
    </row>
    <row r="934" spans="1:28" x14ac:dyDescent="0.25">
      <c r="A934" s="2">
        <v>933</v>
      </c>
      <c r="B934" s="3"/>
      <c r="C934" s="12">
        <v>0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3">
        <v>0</v>
      </c>
      <c r="K934" s="13">
        <v>0</v>
      </c>
      <c r="L934" s="13">
        <v>0</v>
      </c>
      <c r="M934" s="31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13">
        <v>0</v>
      </c>
      <c r="AB934" s="13">
        <v>0</v>
      </c>
    </row>
    <row r="935" spans="1:28" x14ac:dyDescent="0.25">
      <c r="A935" s="2">
        <v>934</v>
      </c>
      <c r="B935" s="3"/>
      <c r="C935" s="12">
        <v>0</v>
      </c>
      <c r="D935" s="12">
        <v>0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3">
        <v>0</v>
      </c>
      <c r="K935" s="13">
        <v>0</v>
      </c>
      <c r="L935" s="13">
        <v>0</v>
      </c>
      <c r="M935" s="31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13">
        <v>0</v>
      </c>
      <c r="AB935" s="13">
        <v>0</v>
      </c>
    </row>
    <row r="936" spans="1:28" x14ac:dyDescent="0.25">
      <c r="A936" s="2">
        <v>935</v>
      </c>
      <c r="B936" s="3"/>
      <c r="C936" s="12">
        <v>0</v>
      </c>
      <c r="D936" s="12">
        <v>0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3">
        <v>0</v>
      </c>
      <c r="K936" s="13">
        <v>0</v>
      </c>
      <c r="L936" s="13">
        <v>0</v>
      </c>
      <c r="M936" s="31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13">
        <v>0</v>
      </c>
      <c r="AB936" s="13">
        <v>0</v>
      </c>
    </row>
    <row r="937" spans="1:28" x14ac:dyDescent="0.25">
      <c r="A937" s="2">
        <v>936</v>
      </c>
      <c r="B937" s="3" t="s">
        <v>574</v>
      </c>
      <c r="C937" s="12">
        <v>0</v>
      </c>
      <c r="D937" s="12">
        <v>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3">
        <v>0</v>
      </c>
      <c r="K937" s="13">
        <v>15450</v>
      </c>
      <c r="L937" s="13">
        <v>23200</v>
      </c>
      <c r="M937" s="31">
        <v>25200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1674</v>
      </c>
      <c r="U937" s="13">
        <v>1674</v>
      </c>
      <c r="V937" s="13">
        <v>1674</v>
      </c>
      <c r="W937" s="13">
        <v>3348</v>
      </c>
      <c r="X937" s="13">
        <v>0</v>
      </c>
      <c r="Y937" s="13">
        <v>48520</v>
      </c>
      <c r="Z937" s="23">
        <v>0</v>
      </c>
      <c r="AA937" s="13">
        <v>0</v>
      </c>
      <c r="AB937" s="13">
        <v>24910</v>
      </c>
    </row>
    <row r="938" spans="1:28" x14ac:dyDescent="0.25">
      <c r="A938" s="2">
        <v>937</v>
      </c>
      <c r="B938" s="3" t="s">
        <v>688</v>
      </c>
      <c r="C938" s="12">
        <v>0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3">
        <v>0</v>
      </c>
      <c r="K938" s="13">
        <v>0</v>
      </c>
      <c r="L938" s="13">
        <v>0</v>
      </c>
      <c r="M938" s="31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48520</v>
      </c>
      <c r="Z938" s="23">
        <v>0</v>
      </c>
      <c r="AA938" s="13">
        <v>0</v>
      </c>
      <c r="AB938" s="13">
        <v>0</v>
      </c>
    </row>
    <row r="939" spans="1:28" x14ac:dyDescent="0.25">
      <c r="A939" s="2">
        <v>938</v>
      </c>
      <c r="B939" s="3" t="s">
        <v>69</v>
      </c>
      <c r="C939" s="12">
        <v>0</v>
      </c>
      <c r="D939" s="12">
        <v>0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3">
        <v>0</v>
      </c>
      <c r="K939" s="13">
        <v>0</v>
      </c>
      <c r="L939" s="13">
        <v>0</v>
      </c>
      <c r="M939" s="31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23">
        <v>0</v>
      </c>
      <c r="AA939" s="13">
        <v>0</v>
      </c>
      <c r="AB939" s="13">
        <v>0</v>
      </c>
    </row>
    <row r="940" spans="1:28" x14ac:dyDescent="0.25">
      <c r="A940" s="2">
        <v>939</v>
      </c>
      <c r="B940" s="3" t="s">
        <v>575</v>
      </c>
      <c r="C940" s="12">
        <v>0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3">
        <v>0</v>
      </c>
      <c r="K940" s="13">
        <v>0</v>
      </c>
      <c r="L940" s="13">
        <v>0</v>
      </c>
      <c r="M940" s="31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23">
        <v>0</v>
      </c>
      <c r="AA940" s="13">
        <v>0</v>
      </c>
      <c r="AB940" s="13">
        <v>0</v>
      </c>
    </row>
    <row r="941" spans="1:28" x14ac:dyDescent="0.25">
      <c r="A941" s="2">
        <v>940</v>
      </c>
      <c r="B941" s="26" t="s">
        <v>576</v>
      </c>
      <c r="C941" s="12">
        <v>0</v>
      </c>
      <c r="D941" s="12">
        <v>0</v>
      </c>
      <c r="E941" s="12">
        <v>10900</v>
      </c>
      <c r="F941" s="12">
        <v>10900</v>
      </c>
      <c r="G941" s="12">
        <v>17250</v>
      </c>
      <c r="H941" s="12">
        <v>17250</v>
      </c>
      <c r="I941" s="12">
        <v>16800</v>
      </c>
      <c r="J941" s="13">
        <v>15955</v>
      </c>
      <c r="K941" s="13">
        <v>15450</v>
      </c>
      <c r="L941" s="13">
        <v>23200</v>
      </c>
      <c r="M941" s="31">
        <v>25200</v>
      </c>
      <c r="N941" s="13">
        <v>2214</v>
      </c>
      <c r="O941" s="13">
        <v>1674</v>
      </c>
      <c r="P941" s="13">
        <v>1674</v>
      </c>
      <c r="Q941" s="13">
        <v>1674</v>
      </c>
      <c r="R941" s="13">
        <v>1674</v>
      </c>
      <c r="S941" s="13">
        <v>1674</v>
      </c>
      <c r="T941" s="13">
        <v>1674</v>
      </c>
      <c r="U941" s="13">
        <v>1674</v>
      </c>
      <c r="V941" s="13">
        <v>1674</v>
      </c>
      <c r="W941" s="13">
        <v>3348</v>
      </c>
      <c r="X941" s="13">
        <v>19400</v>
      </c>
      <c r="Y941" s="13">
        <v>48520</v>
      </c>
      <c r="Z941" s="23">
        <v>4786.51</v>
      </c>
      <c r="AA941" s="13">
        <v>0</v>
      </c>
      <c r="AB941" s="13">
        <v>24910</v>
      </c>
    </row>
    <row r="942" spans="1:28" x14ac:dyDescent="0.25">
      <c r="A942" s="2">
        <v>941</v>
      </c>
      <c r="B942" s="3" t="s">
        <v>577</v>
      </c>
      <c r="C942" s="12">
        <v>0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3">
        <v>0</v>
      </c>
      <c r="K942" s="13">
        <v>0</v>
      </c>
      <c r="L942" s="13">
        <v>0</v>
      </c>
      <c r="M942" s="31">
        <v>25200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3348</v>
      </c>
      <c r="X942" s="13">
        <v>0</v>
      </c>
      <c r="Y942" s="13">
        <v>0</v>
      </c>
      <c r="Z942" s="23">
        <v>0</v>
      </c>
      <c r="AA942" s="13">
        <v>0</v>
      </c>
      <c r="AB942" s="13">
        <v>24910</v>
      </c>
    </row>
    <row r="943" spans="1:28" x14ac:dyDescent="0.25">
      <c r="A943" s="2">
        <v>942</v>
      </c>
      <c r="B943" s="3" t="s">
        <v>578</v>
      </c>
      <c r="C943" s="12">
        <v>0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3">
        <v>0</v>
      </c>
      <c r="K943" s="13">
        <v>0</v>
      </c>
      <c r="L943" s="13">
        <v>0</v>
      </c>
      <c r="M943" s="31">
        <v>4200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48520</v>
      </c>
      <c r="Z943" s="23">
        <v>0</v>
      </c>
      <c r="AA943" s="13">
        <v>0</v>
      </c>
      <c r="AB943" s="13">
        <v>24910</v>
      </c>
    </row>
    <row r="944" spans="1:28" x14ac:dyDescent="0.25">
      <c r="A944" s="2">
        <v>943</v>
      </c>
      <c r="B944" s="3" t="s">
        <v>579</v>
      </c>
      <c r="C944" s="12">
        <v>0</v>
      </c>
      <c r="D944" s="12">
        <v>0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3">
        <v>0</v>
      </c>
      <c r="K944" s="13">
        <v>0</v>
      </c>
      <c r="L944" s="13">
        <v>0</v>
      </c>
      <c r="M944" s="31">
        <v>25200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48520</v>
      </c>
      <c r="Z944" s="23">
        <v>0</v>
      </c>
      <c r="AA944" s="13">
        <v>0</v>
      </c>
      <c r="AB944" s="13">
        <v>24910</v>
      </c>
    </row>
    <row r="945" spans="1:28" x14ac:dyDescent="0.25">
      <c r="A945" s="2">
        <v>944</v>
      </c>
      <c r="B945" s="3" t="s">
        <v>466</v>
      </c>
      <c r="C945" s="12">
        <v>0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3">
        <v>0</v>
      </c>
      <c r="K945" s="13">
        <v>0</v>
      </c>
      <c r="L945" s="13">
        <v>0</v>
      </c>
      <c r="M945" s="31">
        <v>25200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48520</v>
      </c>
      <c r="Z945" s="23">
        <v>0</v>
      </c>
      <c r="AA945" s="13">
        <v>0</v>
      </c>
      <c r="AB945" s="13">
        <v>24910</v>
      </c>
    </row>
    <row r="946" spans="1:28" x14ac:dyDescent="0.25">
      <c r="A946" s="2">
        <v>945</v>
      </c>
      <c r="B946" s="3" t="s">
        <v>580</v>
      </c>
      <c r="C946" s="12">
        <v>0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3">
        <v>0</v>
      </c>
      <c r="K946" s="13">
        <v>0</v>
      </c>
      <c r="L946" s="13">
        <v>0</v>
      </c>
      <c r="M946" s="31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23">
        <v>0</v>
      </c>
      <c r="AA946" s="13">
        <v>0</v>
      </c>
      <c r="AB946" s="13">
        <v>24910</v>
      </c>
    </row>
    <row r="947" spans="1:28" x14ac:dyDescent="0.25">
      <c r="A947" s="2">
        <v>946</v>
      </c>
      <c r="B947" s="3" t="s">
        <v>580</v>
      </c>
      <c r="C947" s="12">
        <v>0</v>
      </c>
      <c r="D947" s="12">
        <v>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3">
        <v>0</v>
      </c>
      <c r="K947" s="13">
        <v>0</v>
      </c>
      <c r="L947" s="13">
        <v>0</v>
      </c>
      <c r="M947" s="31">
        <v>16800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23">
        <v>0</v>
      </c>
      <c r="AA947" s="13">
        <v>0</v>
      </c>
      <c r="AB947" s="13">
        <v>24910</v>
      </c>
    </row>
    <row r="948" spans="1:28" x14ac:dyDescent="0.25">
      <c r="A948" s="2">
        <v>947</v>
      </c>
      <c r="B948" s="3" t="s">
        <v>581</v>
      </c>
      <c r="C948" s="12">
        <v>0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3">
        <v>0</v>
      </c>
      <c r="K948" s="13">
        <v>0</v>
      </c>
      <c r="L948" s="13">
        <v>0</v>
      </c>
      <c r="M948" s="31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23">
        <v>0</v>
      </c>
      <c r="AA948" s="13">
        <v>0</v>
      </c>
      <c r="AB948" s="13">
        <v>24910</v>
      </c>
    </row>
    <row r="949" spans="1:28" x14ac:dyDescent="0.25">
      <c r="A949" s="2">
        <v>948</v>
      </c>
      <c r="B949" s="3" t="s">
        <v>582</v>
      </c>
      <c r="C949" s="12">
        <v>0</v>
      </c>
      <c r="D949" s="12">
        <v>0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3">
        <v>15955</v>
      </c>
      <c r="K949" s="13">
        <v>15450</v>
      </c>
      <c r="L949" s="13">
        <v>23200</v>
      </c>
      <c r="M949" s="31">
        <v>25200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1674</v>
      </c>
      <c r="U949" s="13">
        <v>1674</v>
      </c>
      <c r="V949" s="13">
        <v>1674</v>
      </c>
      <c r="W949" s="13">
        <v>3348</v>
      </c>
      <c r="X949" s="13">
        <v>0</v>
      </c>
      <c r="Y949" s="13">
        <v>48520</v>
      </c>
      <c r="Z949" s="23">
        <v>0</v>
      </c>
      <c r="AA949" s="13">
        <v>0</v>
      </c>
      <c r="AB949" s="13">
        <v>24910</v>
      </c>
    </row>
    <row r="950" spans="1:28" x14ac:dyDescent="0.25">
      <c r="A950" s="2">
        <v>949</v>
      </c>
      <c r="B950" s="3" t="s">
        <v>583</v>
      </c>
      <c r="C950" s="12">
        <v>0</v>
      </c>
      <c r="D950" s="12">
        <v>0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3">
        <v>0</v>
      </c>
      <c r="K950" s="13">
        <v>15450</v>
      </c>
      <c r="L950" s="13">
        <v>23200</v>
      </c>
      <c r="M950" s="31">
        <v>25200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1674</v>
      </c>
      <c r="U950" s="13">
        <v>1674</v>
      </c>
      <c r="V950" s="13">
        <v>1674</v>
      </c>
      <c r="W950" s="13">
        <v>3348</v>
      </c>
      <c r="X950" s="13">
        <v>0</v>
      </c>
      <c r="Y950" s="13">
        <v>48520</v>
      </c>
      <c r="Z950" s="23">
        <v>0</v>
      </c>
      <c r="AA950" s="13">
        <v>0</v>
      </c>
      <c r="AB950" s="13">
        <v>24910</v>
      </c>
    </row>
    <row r="951" spans="1:28" x14ac:dyDescent="0.25">
      <c r="A951" s="2">
        <v>950</v>
      </c>
      <c r="B951" s="3" t="s">
        <v>583</v>
      </c>
      <c r="C951" s="12">
        <v>0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3">
        <v>0</v>
      </c>
      <c r="K951" s="13">
        <v>15450</v>
      </c>
      <c r="L951" s="13">
        <v>23200</v>
      </c>
      <c r="M951" s="31">
        <v>25200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1674</v>
      </c>
      <c r="U951" s="13">
        <v>1674</v>
      </c>
      <c r="V951" s="13">
        <v>1674</v>
      </c>
      <c r="W951" s="13">
        <v>3348</v>
      </c>
      <c r="X951" s="13">
        <v>0</v>
      </c>
      <c r="Y951" s="13">
        <v>48520</v>
      </c>
      <c r="Z951" s="23">
        <v>0</v>
      </c>
      <c r="AA951" s="13">
        <v>0</v>
      </c>
      <c r="AB951" s="13">
        <v>24910</v>
      </c>
    </row>
    <row r="952" spans="1:28" x14ac:dyDescent="0.25">
      <c r="A952" s="2">
        <v>951</v>
      </c>
      <c r="B952" s="3" t="s">
        <v>584</v>
      </c>
      <c r="C952" s="12">
        <v>0</v>
      </c>
      <c r="D952" s="12">
        <v>0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3">
        <v>0</v>
      </c>
      <c r="K952" s="13">
        <v>0</v>
      </c>
      <c r="L952" s="13">
        <v>0</v>
      </c>
      <c r="M952" s="31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48520</v>
      </c>
      <c r="Z952" s="23">
        <v>0</v>
      </c>
      <c r="AA952" s="13">
        <v>0</v>
      </c>
      <c r="AB952" s="13">
        <v>24910</v>
      </c>
    </row>
    <row r="953" spans="1:28" x14ac:dyDescent="0.25">
      <c r="A953" s="2">
        <v>952</v>
      </c>
      <c r="B953" s="3" t="s">
        <v>585</v>
      </c>
      <c r="C953" s="12">
        <v>0</v>
      </c>
      <c r="D953" s="12">
        <v>0</v>
      </c>
      <c r="E953" s="12">
        <v>0</v>
      </c>
      <c r="F953" s="12">
        <v>10900</v>
      </c>
      <c r="G953" s="12">
        <v>17250</v>
      </c>
      <c r="H953" s="12">
        <v>17250</v>
      </c>
      <c r="I953" s="12">
        <v>16800</v>
      </c>
      <c r="J953" s="13">
        <v>15955</v>
      </c>
      <c r="K953" s="13">
        <v>15450</v>
      </c>
      <c r="L953" s="13">
        <v>23200</v>
      </c>
      <c r="M953" s="31">
        <v>25200</v>
      </c>
      <c r="N953" s="13">
        <v>0</v>
      </c>
      <c r="O953" s="13">
        <v>0</v>
      </c>
      <c r="P953" s="13">
        <v>0</v>
      </c>
      <c r="Q953" s="13">
        <v>1674</v>
      </c>
      <c r="R953" s="13">
        <v>1674</v>
      </c>
      <c r="S953" s="13">
        <v>1674</v>
      </c>
      <c r="T953" s="13">
        <v>1674</v>
      </c>
      <c r="U953" s="13">
        <v>1674</v>
      </c>
      <c r="V953" s="13">
        <v>1674</v>
      </c>
      <c r="W953" s="13">
        <v>3348</v>
      </c>
      <c r="X953" s="13">
        <v>19400</v>
      </c>
      <c r="Y953" s="13">
        <v>48520</v>
      </c>
      <c r="Z953" s="23">
        <v>0</v>
      </c>
      <c r="AA953" s="13">
        <v>0</v>
      </c>
      <c r="AB953" s="13">
        <v>24910</v>
      </c>
    </row>
    <row r="954" spans="1:28" x14ac:dyDescent="0.25">
      <c r="A954" s="2">
        <v>953</v>
      </c>
      <c r="B954" s="3" t="s">
        <v>586</v>
      </c>
      <c r="C954" s="12">
        <v>0</v>
      </c>
      <c r="D954" s="12">
        <v>0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3">
        <v>0</v>
      </c>
      <c r="K954" s="13">
        <v>0</v>
      </c>
      <c r="L954" s="13">
        <v>23200</v>
      </c>
      <c r="M954" s="31">
        <v>25200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3348</v>
      </c>
      <c r="X954" s="13">
        <v>0</v>
      </c>
      <c r="Y954" s="13">
        <v>48520</v>
      </c>
      <c r="Z954" s="23">
        <v>0</v>
      </c>
      <c r="AA954" s="13">
        <v>0</v>
      </c>
      <c r="AB954" s="13">
        <v>24910</v>
      </c>
    </row>
    <row r="955" spans="1:28" x14ac:dyDescent="0.25">
      <c r="A955" s="2">
        <v>954</v>
      </c>
      <c r="B955" s="3" t="s">
        <v>586</v>
      </c>
      <c r="C955" s="12">
        <v>0</v>
      </c>
      <c r="D955" s="12">
        <v>0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3">
        <v>0</v>
      </c>
      <c r="K955" s="13">
        <v>0</v>
      </c>
      <c r="L955" s="13">
        <v>23200</v>
      </c>
      <c r="M955" s="31">
        <v>25200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3348</v>
      </c>
      <c r="X955" s="13">
        <v>0</v>
      </c>
      <c r="Y955" s="13">
        <v>48520</v>
      </c>
      <c r="Z955" s="23">
        <v>0</v>
      </c>
      <c r="AA955" s="13">
        <v>0</v>
      </c>
      <c r="AB955" s="13">
        <v>24910</v>
      </c>
    </row>
    <row r="956" spans="1:28" x14ac:dyDescent="0.25">
      <c r="A956" s="2">
        <v>955</v>
      </c>
      <c r="B956" s="3" t="s">
        <v>587</v>
      </c>
      <c r="C956" s="12">
        <v>0</v>
      </c>
      <c r="D956" s="12">
        <v>0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3">
        <v>0</v>
      </c>
      <c r="K956" s="13">
        <v>0</v>
      </c>
      <c r="L956" s="13">
        <v>23200</v>
      </c>
      <c r="M956" s="31">
        <v>25200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3348</v>
      </c>
      <c r="X956" s="13">
        <v>0</v>
      </c>
      <c r="Y956" s="13">
        <v>48520</v>
      </c>
      <c r="Z956" s="23">
        <v>0</v>
      </c>
      <c r="AA956" s="13">
        <v>0</v>
      </c>
      <c r="AB956" s="13">
        <v>24910</v>
      </c>
    </row>
    <row r="957" spans="1:28" x14ac:dyDescent="0.25">
      <c r="A957" s="2">
        <v>956</v>
      </c>
      <c r="B957" s="3" t="s">
        <v>588</v>
      </c>
      <c r="C957" s="12">
        <v>0</v>
      </c>
      <c r="D957" s="12">
        <v>0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3">
        <v>0</v>
      </c>
      <c r="K957" s="13">
        <v>0</v>
      </c>
      <c r="L957" s="13">
        <v>0</v>
      </c>
      <c r="M957" s="31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23">
        <v>0</v>
      </c>
      <c r="AA957" s="13">
        <v>0</v>
      </c>
      <c r="AB957" s="13">
        <v>0</v>
      </c>
    </row>
    <row r="958" spans="1:28" x14ac:dyDescent="0.25">
      <c r="A958" s="2">
        <v>957</v>
      </c>
      <c r="B958" s="3"/>
      <c r="C958" s="12">
        <v>0</v>
      </c>
      <c r="D958" s="12">
        <v>0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3">
        <v>0</v>
      </c>
      <c r="K958" s="13">
        <v>0</v>
      </c>
      <c r="L958" s="13">
        <v>0</v>
      </c>
      <c r="M958" s="31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13">
        <v>0</v>
      </c>
      <c r="AB958" s="13">
        <v>0</v>
      </c>
    </row>
    <row r="959" spans="1:28" x14ac:dyDescent="0.25">
      <c r="A959" s="2">
        <v>958</v>
      </c>
      <c r="B959" s="3" t="s">
        <v>589</v>
      </c>
      <c r="C959" s="12">
        <v>0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3">
        <v>0</v>
      </c>
      <c r="K959" s="13">
        <v>10964</v>
      </c>
      <c r="L959" s="13">
        <v>23200</v>
      </c>
      <c r="M959" s="31">
        <v>25200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3348</v>
      </c>
      <c r="X959" s="13">
        <v>0</v>
      </c>
      <c r="Y959" s="13">
        <v>0</v>
      </c>
      <c r="Z959" s="23">
        <v>0</v>
      </c>
      <c r="AA959" s="13">
        <v>0</v>
      </c>
      <c r="AB959" s="13">
        <v>24910</v>
      </c>
    </row>
    <row r="960" spans="1:28" x14ac:dyDescent="0.25">
      <c r="A960" s="2">
        <v>959</v>
      </c>
      <c r="B960" s="3" t="s">
        <v>590</v>
      </c>
      <c r="C960" s="12">
        <v>0</v>
      </c>
      <c r="D960" s="12">
        <v>0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3">
        <v>0</v>
      </c>
      <c r="K960" s="13">
        <v>0</v>
      </c>
      <c r="L960" s="13">
        <v>0</v>
      </c>
      <c r="M960" s="31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48520</v>
      </c>
      <c r="Z960" s="23">
        <v>0</v>
      </c>
      <c r="AA960" s="13">
        <v>0</v>
      </c>
      <c r="AB960" s="13">
        <v>24910</v>
      </c>
    </row>
    <row r="961" spans="1:28" x14ac:dyDescent="0.25">
      <c r="A961" s="2">
        <v>960</v>
      </c>
      <c r="B961" s="3" t="s">
        <v>591</v>
      </c>
      <c r="C961" s="12">
        <v>0</v>
      </c>
      <c r="D961" s="12">
        <v>0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3">
        <v>0</v>
      </c>
      <c r="K961" s="13">
        <v>0</v>
      </c>
      <c r="L961" s="13">
        <v>0</v>
      </c>
      <c r="M961" s="31">
        <f>21000-2750-4200-4200-4200-4200</f>
        <v>1450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23">
        <v>0</v>
      </c>
      <c r="AA961" s="13">
        <v>0</v>
      </c>
      <c r="AB961" s="13">
        <v>12410</v>
      </c>
    </row>
    <row r="962" spans="1:28" x14ac:dyDescent="0.25">
      <c r="A962" s="2">
        <v>961</v>
      </c>
      <c r="B962" s="3" t="s">
        <v>592</v>
      </c>
      <c r="C962" s="12">
        <v>0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3">
        <v>0</v>
      </c>
      <c r="K962" s="13">
        <v>0</v>
      </c>
      <c r="L962" s="13">
        <v>0</v>
      </c>
      <c r="M962" s="31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4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23">
        <v>0</v>
      </c>
      <c r="AA962" s="13">
        <v>0</v>
      </c>
      <c r="AB962" s="13">
        <v>0</v>
      </c>
    </row>
    <row r="963" spans="1:28" x14ac:dyDescent="0.25">
      <c r="A963" s="2">
        <v>962</v>
      </c>
      <c r="B963" s="3" t="s">
        <v>593</v>
      </c>
      <c r="C963" s="12">
        <v>0</v>
      </c>
      <c r="D963" s="12">
        <v>0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3">
        <v>0</v>
      </c>
      <c r="K963" s="13">
        <v>0</v>
      </c>
      <c r="L963" s="13">
        <v>0</v>
      </c>
      <c r="M963" s="31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  <c r="W963" s="13">
        <v>0</v>
      </c>
      <c r="X963" s="13">
        <v>0</v>
      </c>
      <c r="Y963" s="13">
        <v>0</v>
      </c>
      <c r="Z963" s="23">
        <v>0</v>
      </c>
      <c r="AA963" s="13">
        <v>0</v>
      </c>
      <c r="AB963" s="13">
        <v>0</v>
      </c>
    </row>
    <row r="964" spans="1:28" x14ac:dyDescent="0.25">
      <c r="A964" s="2">
        <v>963</v>
      </c>
      <c r="B964" s="3" t="s">
        <v>594</v>
      </c>
      <c r="C964" s="12">
        <v>0</v>
      </c>
      <c r="D964" s="12">
        <v>0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3">
        <v>0</v>
      </c>
      <c r="K964" s="13">
        <v>0</v>
      </c>
      <c r="L964" s="13">
        <v>0</v>
      </c>
      <c r="M964" s="31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48520</v>
      </c>
      <c r="Z964" s="23">
        <v>0</v>
      </c>
      <c r="AA964" s="13">
        <v>0</v>
      </c>
      <c r="AB964" s="13">
        <v>24910</v>
      </c>
    </row>
    <row r="965" spans="1:28" x14ac:dyDescent="0.25">
      <c r="A965" s="2">
        <v>964</v>
      </c>
      <c r="B965" s="3" t="s">
        <v>595</v>
      </c>
      <c r="C965" s="12">
        <v>0</v>
      </c>
      <c r="D965" s="12">
        <v>0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3">
        <v>0</v>
      </c>
      <c r="K965" s="13">
        <v>0</v>
      </c>
      <c r="L965" s="13">
        <v>0</v>
      </c>
      <c r="M965" s="31">
        <v>25200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3348</v>
      </c>
      <c r="X965" s="13">
        <v>0</v>
      </c>
      <c r="Y965" s="13">
        <v>48520</v>
      </c>
      <c r="Z965" s="23">
        <v>0</v>
      </c>
      <c r="AA965" s="13">
        <v>14100</v>
      </c>
      <c r="AB965" s="13">
        <v>24910</v>
      </c>
    </row>
    <row r="966" spans="1:28" x14ac:dyDescent="0.25">
      <c r="A966" s="2">
        <v>965</v>
      </c>
      <c r="B966" s="3" t="s">
        <v>596</v>
      </c>
      <c r="C966" s="12">
        <v>0</v>
      </c>
      <c r="D966" s="12">
        <v>0</v>
      </c>
      <c r="E966" s="12">
        <v>0</v>
      </c>
      <c r="F966" s="12">
        <v>0</v>
      </c>
      <c r="G966" s="12">
        <v>0</v>
      </c>
      <c r="H966" s="12">
        <v>0</v>
      </c>
      <c r="I966" s="12">
        <v>15775</v>
      </c>
      <c r="J966" s="13">
        <v>15955</v>
      </c>
      <c r="K966" s="13">
        <v>15450</v>
      </c>
      <c r="L966" s="13">
        <v>23200</v>
      </c>
      <c r="M966" s="31">
        <v>25200</v>
      </c>
      <c r="N966" s="13">
        <v>0</v>
      </c>
      <c r="O966" s="13">
        <v>0</v>
      </c>
      <c r="P966" s="13">
        <v>0</v>
      </c>
      <c r="Q966" s="13">
        <v>0</v>
      </c>
      <c r="R966" s="13">
        <v>1134</v>
      </c>
      <c r="S966" s="13">
        <v>1674</v>
      </c>
      <c r="T966" s="13">
        <v>1674</v>
      </c>
      <c r="U966" s="13">
        <v>1674</v>
      </c>
      <c r="V966" s="13">
        <v>1674</v>
      </c>
      <c r="W966" s="13">
        <v>3348</v>
      </c>
      <c r="X966" s="13">
        <v>0</v>
      </c>
      <c r="Y966" s="13">
        <v>48520</v>
      </c>
      <c r="Z966" s="23">
        <v>0</v>
      </c>
      <c r="AA966" s="13">
        <v>0</v>
      </c>
      <c r="AB966" s="13">
        <v>24910</v>
      </c>
    </row>
    <row r="967" spans="1:28" x14ac:dyDescent="0.25">
      <c r="A967" s="2">
        <v>966</v>
      </c>
      <c r="B967" s="5" t="s">
        <v>597</v>
      </c>
      <c r="C967" s="12">
        <v>0</v>
      </c>
      <c r="D967" s="12">
        <v>0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20">
        <v>0</v>
      </c>
      <c r="K967" s="13">
        <v>0</v>
      </c>
      <c r="L967" s="13">
        <v>0</v>
      </c>
      <c r="M967" s="31">
        <f>25200-3660-21425</f>
        <v>115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3348</v>
      </c>
      <c r="X967" s="13">
        <v>0</v>
      </c>
      <c r="Y967" s="13">
        <v>0</v>
      </c>
      <c r="Z967" s="23">
        <v>0</v>
      </c>
      <c r="AA967" s="13">
        <v>0</v>
      </c>
      <c r="AB967" s="13">
        <v>24910</v>
      </c>
    </row>
    <row r="968" spans="1:28" x14ac:dyDescent="0.25">
      <c r="A968" s="2">
        <v>967</v>
      </c>
      <c r="B968" s="3" t="s">
        <v>598</v>
      </c>
      <c r="C968" s="12">
        <v>0</v>
      </c>
      <c r="D968" s="12">
        <v>0</v>
      </c>
      <c r="E968" s="12">
        <v>0</v>
      </c>
      <c r="F968" s="12">
        <v>0</v>
      </c>
      <c r="G968" s="12">
        <v>0</v>
      </c>
      <c r="H968" s="12">
        <v>0</v>
      </c>
      <c r="I968" s="12">
        <v>16800</v>
      </c>
      <c r="J968" s="13">
        <v>15955</v>
      </c>
      <c r="K968" s="13">
        <v>15450</v>
      </c>
      <c r="L968" s="13">
        <v>23200</v>
      </c>
      <c r="M968" s="31">
        <v>25200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3">
        <v>1674</v>
      </c>
      <c r="T968" s="13">
        <v>1674</v>
      </c>
      <c r="U968" s="13">
        <v>1674</v>
      </c>
      <c r="V968" s="13">
        <v>1674</v>
      </c>
      <c r="W968" s="13">
        <v>3348</v>
      </c>
      <c r="X968" s="12">
        <v>0</v>
      </c>
      <c r="Y968" s="13">
        <v>48520</v>
      </c>
      <c r="Z968" s="23">
        <v>0</v>
      </c>
      <c r="AA968" s="13">
        <v>0</v>
      </c>
      <c r="AB968" s="13">
        <v>24910</v>
      </c>
    </row>
    <row r="969" spans="1:28" x14ac:dyDescent="0.25">
      <c r="A969" s="2">
        <v>968</v>
      </c>
      <c r="B969" s="3" t="s">
        <v>599</v>
      </c>
      <c r="C969" s="12">
        <v>0</v>
      </c>
      <c r="D969" s="12">
        <v>0</v>
      </c>
      <c r="E969" s="12">
        <v>0</v>
      </c>
      <c r="F969" s="12">
        <v>0</v>
      </c>
      <c r="G969" s="12">
        <v>0</v>
      </c>
      <c r="H969" s="12">
        <v>0</v>
      </c>
      <c r="I969" s="12">
        <v>12957.38</v>
      </c>
      <c r="J969" s="13">
        <v>0</v>
      </c>
      <c r="K969" s="13">
        <v>0</v>
      </c>
      <c r="L969" s="13">
        <v>23200</v>
      </c>
      <c r="M969" s="31">
        <v>25200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3">
        <v>0</v>
      </c>
      <c r="T969" s="13">
        <v>1650.83</v>
      </c>
      <c r="U969" s="13">
        <v>0</v>
      </c>
      <c r="V969" s="13">
        <v>1674</v>
      </c>
      <c r="W969" s="13">
        <v>3348</v>
      </c>
      <c r="X969" s="12">
        <v>0</v>
      </c>
      <c r="Y969" s="13">
        <v>48520</v>
      </c>
      <c r="Z969" s="23">
        <v>0</v>
      </c>
      <c r="AA969" s="13">
        <v>0</v>
      </c>
      <c r="AB969" s="13">
        <v>24910</v>
      </c>
    </row>
    <row r="970" spans="1:28" x14ac:dyDescent="0.25">
      <c r="A970" s="2">
        <v>969</v>
      </c>
      <c r="B970" s="3" t="s">
        <v>599</v>
      </c>
      <c r="C970" s="12">
        <v>0</v>
      </c>
      <c r="D970" s="12">
        <v>0</v>
      </c>
      <c r="E970" s="12">
        <v>0</v>
      </c>
      <c r="F970" s="12">
        <v>0</v>
      </c>
      <c r="G970" s="12">
        <v>0</v>
      </c>
      <c r="H970" s="12">
        <v>0</v>
      </c>
      <c r="I970" s="12">
        <v>12880.56</v>
      </c>
      <c r="J970" s="13">
        <v>0</v>
      </c>
      <c r="K970" s="13">
        <v>0</v>
      </c>
      <c r="L970" s="13">
        <v>23200</v>
      </c>
      <c r="M970" s="31">
        <v>25200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3">
        <v>0</v>
      </c>
      <c r="T970" s="13">
        <v>1650.83</v>
      </c>
      <c r="U970" s="13">
        <v>0</v>
      </c>
      <c r="V970" s="13">
        <v>1674</v>
      </c>
      <c r="W970" s="13">
        <v>3348</v>
      </c>
      <c r="X970" s="12">
        <v>0</v>
      </c>
      <c r="Y970" s="13">
        <v>48520</v>
      </c>
      <c r="Z970" s="23">
        <v>0</v>
      </c>
      <c r="AA970" s="13">
        <v>0</v>
      </c>
      <c r="AB970" s="13">
        <v>24910</v>
      </c>
    </row>
    <row r="971" spans="1:28" x14ac:dyDescent="0.25">
      <c r="A971" s="2">
        <v>970</v>
      </c>
      <c r="B971" s="3" t="s">
        <v>600</v>
      </c>
      <c r="C971" s="12">
        <v>0</v>
      </c>
      <c r="D971" s="12">
        <v>0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3">
        <v>0</v>
      </c>
      <c r="K971" s="13">
        <v>15450</v>
      </c>
      <c r="L971" s="13">
        <v>23200</v>
      </c>
      <c r="M971" s="31">
        <v>25200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3">
        <v>0</v>
      </c>
      <c r="T971" s="13">
        <v>0</v>
      </c>
      <c r="U971" s="13">
        <v>1674</v>
      </c>
      <c r="V971" s="13">
        <v>1674</v>
      </c>
      <c r="W971" s="13">
        <v>3348</v>
      </c>
      <c r="X971" s="12">
        <v>0</v>
      </c>
      <c r="Y971" s="13">
        <v>48520</v>
      </c>
      <c r="Z971" s="23">
        <v>0</v>
      </c>
      <c r="AA971" s="13">
        <v>0</v>
      </c>
      <c r="AB971" s="13">
        <v>24910</v>
      </c>
    </row>
    <row r="972" spans="1:28" x14ac:dyDescent="0.25">
      <c r="A972" s="2">
        <v>971</v>
      </c>
      <c r="B972" s="3" t="s">
        <v>600</v>
      </c>
      <c r="C972" s="12">
        <v>0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3">
        <v>0</v>
      </c>
      <c r="K972" s="13">
        <v>15450</v>
      </c>
      <c r="L972" s="13">
        <v>23200</v>
      </c>
      <c r="M972" s="31">
        <v>25200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3">
        <v>0</v>
      </c>
      <c r="T972" s="13">
        <v>0</v>
      </c>
      <c r="U972" s="13">
        <v>1674</v>
      </c>
      <c r="V972" s="13">
        <v>1674</v>
      </c>
      <c r="W972" s="13">
        <v>3348</v>
      </c>
      <c r="X972" s="12">
        <v>0</v>
      </c>
      <c r="Y972" s="13">
        <v>48520</v>
      </c>
      <c r="Z972" s="23">
        <v>0</v>
      </c>
      <c r="AA972" s="13">
        <v>0</v>
      </c>
      <c r="AB972" s="13">
        <v>24910</v>
      </c>
    </row>
    <row r="973" spans="1:28" x14ac:dyDescent="0.25">
      <c r="A973" s="2">
        <v>972</v>
      </c>
      <c r="B973" s="3" t="s">
        <v>600</v>
      </c>
      <c r="C973" s="12">
        <v>0</v>
      </c>
      <c r="D973" s="12">
        <v>0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3">
        <v>0</v>
      </c>
      <c r="K973" s="13">
        <v>15450</v>
      </c>
      <c r="L973" s="13">
        <v>23200</v>
      </c>
      <c r="M973" s="31">
        <v>25200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3">
        <v>0</v>
      </c>
      <c r="T973" s="13">
        <v>0</v>
      </c>
      <c r="U973" s="13">
        <v>1674</v>
      </c>
      <c r="V973" s="13">
        <v>1674</v>
      </c>
      <c r="W973" s="13">
        <v>3348</v>
      </c>
      <c r="X973" s="12">
        <v>0</v>
      </c>
      <c r="Y973" s="13">
        <v>48520</v>
      </c>
      <c r="Z973" s="23">
        <v>0</v>
      </c>
      <c r="AA973" s="13">
        <v>0</v>
      </c>
      <c r="AB973" s="13">
        <v>24910</v>
      </c>
    </row>
    <row r="974" spans="1:28" x14ac:dyDescent="0.25">
      <c r="A974" s="2">
        <v>973</v>
      </c>
      <c r="B974" s="3" t="s">
        <v>601</v>
      </c>
      <c r="C974" s="12">
        <v>0</v>
      </c>
      <c r="D974" s="12">
        <v>15900</v>
      </c>
      <c r="E974" s="12">
        <v>10900</v>
      </c>
      <c r="F974" s="12">
        <v>10900</v>
      </c>
      <c r="G974" s="12">
        <v>17250</v>
      </c>
      <c r="H974" s="12">
        <v>17250</v>
      </c>
      <c r="I974" s="12">
        <v>16800</v>
      </c>
      <c r="J974" s="13">
        <v>15955</v>
      </c>
      <c r="K974" s="13">
        <v>15450</v>
      </c>
      <c r="L974" s="13">
        <v>23200</v>
      </c>
      <c r="M974" s="31">
        <v>25200</v>
      </c>
      <c r="N974" s="13">
        <v>2214</v>
      </c>
      <c r="O974" s="13">
        <v>1674</v>
      </c>
      <c r="P974" s="13">
        <v>1674</v>
      </c>
      <c r="Q974" s="13">
        <v>1674</v>
      </c>
      <c r="R974" s="13">
        <v>1674</v>
      </c>
      <c r="S974" s="13">
        <v>1674</v>
      </c>
      <c r="T974" s="13">
        <v>1674</v>
      </c>
      <c r="U974" s="13">
        <v>1674</v>
      </c>
      <c r="V974" s="13">
        <v>1674</v>
      </c>
      <c r="W974" s="13">
        <v>3348</v>
      </c>
      <c r="X974" s="13">
        <v>19400</v>
      </c>
      <c r="Y974" s="13">
        <v>48520</v>
      </c>
      <c r="Z974" s="23">
        <v>0</v>
      </c>
      <c r="AA974" s="13">
        <v>0</v>
      </c>
      <c r="AB974" s="13">
        <v>24910</v>
      </c>
    </row>
    <row r="975" spans="1:28" x14ac:dyDescent="0.25">
      <c r="A975" s="2">
        <v>974</v>
      </c>
      <c r="B975" s="3" t="s">
        <v>500</v>
      </c>
      <c r="C975" s="12">
        <v>0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3">
        <v>0</v>
      </c>
      <c r="K975" s="13">
        <v>0</v>
      </c>
      <c r="L975" s="13">
        <v>0</v>
      </c>
      <c r="M975" s="31">
        <v>25200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3348</v>
      </c>
      <c r="X975" s="13">
        <v>0</v>
      </c>
      <c r="Y975" s="13">
        <v>48520</v>
      </c>
      <c r="Z975" s="23">
        <v>0</v>
      </c>
      <c r="AA975" s="13">
        <v>0</v>
      </c>
      <c r="AB975" s="13">
        <v>24910</v>
      </c>
    </row>
    <row r="976" spans="1:28" x14ac:dyDescent="0.25">
      <c r="A976" s="2">
        <v>975</v>
      </c>
      <c r="B976" s="3" t="s">
        <v>602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3">
        <v>0</v>
      </c>
      <c r="K976" s="13">
        <v>15450</v>
      </c>
      <c r="L976" s="13">
        <v>23200</v>
      </c>
      <c r="M976" s="31">
        <v>25200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1674</v>
      </c>
      <c r="V976" s="13">
        <v>1674</v>
      </c>
      <c r="W976" s="13">
        <v>3348</v>
      </c>
      <c r="X976" s="13">
        <v>0</v>
      </c>
      <c r="Y976" s="13">
        <v>48520</v>
      </c>
      <c r="Z976" s="23">
        <v>0</v>
      </c>
      <c r="AA976" s="13">
        <v>14100</v>
      </c>
      <c r="AB976" s="13">
        <v>24910</v>
      </c>
    </row>
    <row r="977" spans="1:28" x14ac:dyDescent="0.25">
      <c r="A977" s="2">
        <v>976</v>
      </c>
      <c r="B977" s="3" t="s">
        <v>603</v>
      </c>
      <c r="C977" s="12">
        <v>0</v>
      </c>
      <c r="D977" s="12">
        <v>0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3">
        <v>0</v>
      </c>
      <c r="K977" s="13">
        <v>0</v>
      </c>
      <c r="L977" s="13">
        <v>0</v>
      </c>
      <c r="M977" s="31">
        <v>25200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3348</v>
      </c>
      <c r="X977" s="13">
        <v>0</v>
      </c>
      <c r="Y977" s="13">
        <v>0</v>
      </c>
      <c r="Z977" s="23">
        <v>0</v>
      </c>
      <c r="AA977" s="13">
        <v>0</v>
      </c>
      <c r="AB977" s="13">
        <v>24910</v>
      </c>
    </row>
    <row r="978" spans="1:28" x14ac:dyDescent="0.25">
      <c r="A978" s="2">
        <v>977</v>
      </c>
      <c r="B978" s="3" t="s">
        <v>604</v>
      </c>
      <c r="C978" s="12">
        <v>0</v>
      </c>
      <c r="D978" s="12">
        <v>0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3">
        <v>0</v>
      </c>
      <c r="K978" s="13">
        <v>0</v>
      </c>
      <c r="L978" s="13">
        <v>0</v>
      </c>
      <c r="M978" s="31">
        <v>25200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3348</v>
      </c>
      <c r="X978" s="13">
        <v>0</v>
      </c>
      <c r="Y978" s="13">
        <v>0</v>
      </c>
      <c r="Z978" s="23">
        <v>0</v>
      </c>
      <c r="AA978" s="13">
        <v>0</v>
      </c>
      <c r="AB978" s="13">
        <v>24910</v>
      </c>
    </row>
    <row r="979" spans="1:28" x14ac:dyDescent="0.25">
      <c r="A979" s="2">
        <v>978</v>
      </c>
      <c r="B979" s="3" t="s">
        <v>605</v>
      </c>
      <c r="C979" s="12">
        <v>0</v>
      </c>
      <c r="D979" s="12">
        <v>0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3">
        <v>0</v>
      </c>
      <c r="K979" s="13">
        <v>0</v>
      </c>
      <c r="L979" s="13">
        <v>0</v>
      </c>
      <c r="M979" s="31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48520</v>
      </c>
      <c r="Z979" s="23">
        <v>0</v>
      </c>
      <c r="AA979" s="13">
        <v>0</v>
      </c>
      <c r="AB979" s="13">
        <v>24910</v>
      </c>
    </row>
    <row r="980" spans="1:28" x14ac:dyDescent="0.25">
      <c r="A980" s="2">
        <v>979</v>
      </c>
      <c r="B980" s="3" t="s">
        <v>606</v>
      </c>
      <c r="C980" s="12">
        <v>0</v>
      </c>
      <c r="D980" s="12">
        <v>0</v>
      </c>
      <c r="E980" s="12">
        <v>10900</v>
      </c>
      <c r="F980" s="12">
        <v>10900</v>
      </c>
      <c r="G980" s="12">
        <v>17250</v>
      </c>
      <c r="H980" s="12">
        <v>17250</v>
      </c>
      <c r="I980" s="12">
        <v>16800</v>
      </c>
      <c r="J980" s="13">
        <v>15955</v>
      </c>
      <c r="K980" s="13">
        <v>15450</v>
      </c>
      <c r="L980" s="13">
        <v>23200</v>
      </c>
      <c r="M980" s="31">
        <v>25200</v>
      </c>
      <c r="N980" s="13">
        <v>2214</v>
      </c>
      <c r="O980" s="13">
        <v>1674</v>
      </c>
      <c r="P980" s="13">
        <v>1674</v>
      </c>
      <c r="Q980" s="13">
        <v>1674</v>
      </c>
      <c r="R980" s="13">
        <v>1674</v>
      </c>
      <c r="S980" s="13">
        <v>1674</v>
      </c>
      <c r="T980" s="13">
        <v>1674</v>
      </c>
      <c r="U980" s="13">
        <v>1674</v>
      </c>
      <c r="V980" s="13">
        <v>1674</v>
      </c>
      <c r="W980" s="13">
        <v>3348</v>
      </c>
      <c r="X980" s="13">
        <v>0</v>
      </c>
      <c r="Y980" s="13">
        <v>48520</v>
      </c>
      <c r="Z980" s="23">
        <v>0</v>
      </c>
      <c r="AA980" s="13">
        <v>0</v>
      </c>
      <c r="AB980" s="13">
        <v>24910</v>
      </c>
    </row>
    <row r="981" spans="1:28" x14ac:dyDescent="0.25">
      <c r="A981" s="2">
        <v>980</v>
      </c>
      <c r="B981" s="3" t="s">
        <v>607</v>
      </c>
      <c r="C981" s="12">
        <v>0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3">
        <v>0</v>
      </c>
      <c r="K981" s="13">
        <v>15450</v>
      </c>
      <c r="L981" s="13">
        <v>0</v>
      </c>
      <c r="M981" s="31">
        <v>25200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3348</v>
      </c>
      <c r="X981" s="13">
        <v>19400</v>
      </c>
      <c r="Y981" s="13">
        <v>48520</v>
      </c>
      <c r="Z981" s="23">
        <v>0</v>
      </c>
      <c r="AA981" s="13">
        <v>0</v>
      </c>
      <c r="AB981" s="13">
        <v>24910</v>
      </c>
    </row>
    <row r="982" spans="1:28" x14ac:dyDescent="0.25">
      <c r="A982" s="2">
        <v>981</v>
      </c>
      <c r="B982" s="3" t="s">
        <v>607</v>
      </c>
      <c r="C982" s="12">
        <v>0</v>
      </c>
      <c r="D982" s="12">
        <v>0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3">
        <v>0</v>
      </c>
      <c r="K982" s="13">
        <v>15450</v>
      </c>
      <c r="L982" s="13">
        <v>0</v>
      </c>
      <c r="M982" s="31">
        <v>25200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3348</v>
      </c>
      <c r="X982" s="13">
        <v>19400</v>
      </c>
      <c r="Y982" s="13">
        <v>48520</v>
      </c>
      <c r="Z982" s="23">
        <v>0</v>
      </c>
      <c r="AA982" s="13">
        <v>0</v>
      </c>
      <c r="AB982" s="13">
        <v>24910</v>
      </c>
    </row>
    <row r="983" spans="1:28" x14ac:dyDescent="0.25">
      <c r="A983" s="2">
        <v>982</v>
      </c>
      <c r="B983" s="3"/>
      <c r="C983" s="13">
        <v>0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31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0</v>
      </c>
      <c r="AA983" s="13">
        <v>0</v>
      </c>
      <c r="AB983" s="13">
        <v>0</v>
      </c>
    </row>
    <row r="984" spans="1:28" x14ac:dyDescent="0.25">
      <c r="A984" s="2">
        <v>983</v>
      </c>
      <c r="B984" s="7"/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31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13">
        <v>0</v>
      </c>
      <c r="AB984" s="13">
        <v>0</v>
      </c>
    </row>
    <row r="985" spans="1:28" x14ac:dyDescent="0.25">
      <c r="A985" s="2">
        <v>984</v>
      </c>
      <c r="B985" s="3" t="s">
        <v>608</v>
      </c>
      <c r="C985" s="12">
        <v>0</v>
      </c>
      <c r="D985" s="12">
        <v>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3">
        <v>0</v>
      </c>
      <c r="K985" s="13">
        <v>0</v>
      </c>
      <c r="L985" s="13">
        <v>0</v>
      </c>
      <c r="M985" s="31">
        <v>25200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3348</v>
      </c>
      <c r="X985" s="13">
        <v>0</v>
      </c>
      <c r="Y985" s="13">
        <v>0</v>
      </c>
      <c r="Z985" s="23">
        <v>0</v>
      </c>
      <c r="AA985" s="13">
        <v>0</v>
      </c>
      <c r="AB985" s="13">
        <v>24910</v>
      </c>
    </row>
    <row r="986" spans="1:28" x14ac:dyDescent="0.25">
      <c r="A986" s="2">
        <v>985</v>
      </c>
      <c r="B986" s="3" t="s">
        <v>609</v>
      </c>
      <c r="C986" s="12">
        <v>0</v>
      </c>
      <c r="D986" s="12">
        <v>0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3">
        <v>0</v>
      </c>
      <c r="K986" s="13">
        <v>0</v>
      </c>
      <c r="L986" s="13">
        <v>0</v>
      </c>
      <c r="M986" s="31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48520</v>
      </c>
      <c r="Z986" s="23">
        <v>0</v>
      </c>
      <c r="AA986" s="13">
        <v>0</v>
      </c>
      <c r="AB986" s="13">
        <v>12410</v>
      </c>
    </row>
    <row r="987" spans="1:28" x14ac:dyDescent="0.25">
      <c r="A987" s="2">
        <v>986</v>
      </c>
      <c r="B987" s="3" t="s">
        <v>610</v>
      </c>
      <c r="C987" s="12">
        <v>0</v>
      </c>
      <c r="D987" s="12">
        <v>0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3">
        <v>0</v>
      </c>
      <c r="K987" s="13">
        <v>0</v>
      </c>
      <c r="L987" s="13">
        <v>0</v>
      </c>
      <c r="M987" s="31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48520</v>
      </c>
      <c r="Z987" s="23">
        <v>0</v>
      </c>
      <c r="AA987" s="13">
        <v>0</v>
      </c>
      <c r="AB987" s="13">
        <v>12500</v>
      </c>
    </row>
    <row r="988" spans="1:28" x14ac:dyDescent="0.25">
      <c r="A988" s="2">
        <v>987</v>
      </c>
      <c r="B988" s="3" t="s">
        <v>610</v>
      </c>
      <c r="C988" s="12">
        <v>0</v>
      </c>
      <c r="D988" s="12">
        <v>0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3">
        <v>0</v>
      </c>
      <c r="K988" s="13">
        <v>0</v>
      </c>
      <c r="L988" s="13">
        <v>0</v>
      </c>
      <c r="M988" s="31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48520</v>
      </c>
      <c r="Z988" s="23">
        <v>0</v>
      </c>
      <c r="AA988" s="13">
        <v>0</v>
      </c>
      <c r="AB988" s="13">
        <v>12500</v>
      </c>
    </row>
    <row r="989" spans="1:28" x14ac:dyDescent="0.25">
      <c r="A989" s="2">
        <v>988</v>
      </c>
      <c r="B989" s="3" t="s">
        <v>611</v>
      </c>
      <c r="C989" s="12">
        <v>0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3">
        <v>0</v>
      </c>
      <c r="K989" s="13">
        <v>0</v>
      </c>
      <c r="L989" s="13">
        <v>0</v>
      </c>
      <c r="M989" s="31">
        <v>25200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3348</v>
      </c>
      <c r="X989" s="13">
        <v>0</v>
      </c>
      <c r="Y989" s="13">
        <v>48520</v>
      </c>
      <c r="Z989" s="23">
        <v>0</v>
      </c>
      <c r="AA989" s="13">
        <v>0</v>
      </c>
      <c r="AB989" s="13">
        <v>24910</v>
      </c>
    </row>
    <row r="990" spans="1:28" x14ac:dyDescent="0.25">
      <c r="A990" s="2">
        <v>989</v>
      </c>
      <c r="B990" s="3" t="s">
        <v>612</v>
      </c>
      <c r="C990" s="12">
        <v>0</v>
      </c>
      <c r="D990" s="12">
        <v>0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3">
        <v>0</v>
      </c>
      <c r="K990" s="13">
        <v>0</v>
      </c>
      <c r="L990" s="13">
        <v>0</v>
      </c>
      <c r="M990" s="31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3348</v>
      </c>
      <c r="X990" s="13">
        <v>0</v>
      </c>
      <c r="Y990" s="13">
        <v>48520</v>
      </c>
      <c r="Z990" s="23">
        <v>6472.01</v>
      </c>
      <c r="AA990" s="13">
        <v>0</v>
      </c>
      <c r="AB990" s="13">
        <v>12410</v>
      </c>
    </row>
    <row r="991" spans="1:28" x14ac:dyDescent="0.25">
      <c r="A991" s="2">
        <v>990</v>
      </c>
      <c r="B991" s="3" t="s">
        <v>613</v>
      </c>
      <c r="C991" s="12">
        <v>0</v>
      </c>
      <c r="D991" s="12">
        <v>0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3">
        <v>0</v>
      </c>
      <c r="K991" s="13">
        <v>0</v>
      </c>
      <c r="L991" s="13">
        <v>0</v>
      </c>
      <c r="M991" s="31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48520</v>
      </c>
      <c r="Z991" s="23">
        <v>0</v>
      </c>
      <c r="AA991" s="13">
        <v>0</v>
      </c>
      <c r="AB991" s="13">
        <v>12410</v>
      </c>
    </row>
    <row r="992" spans="1:28" x14ac:dyDescent="0.25">
      <c r="A992" s="2">
        <v>991</v>
      </c>
      <c r="B992" s="8" t="s">
        <v>614</v>
      </c>
      <c r="C992" s="12">
        <v>0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3">
        <v>0</v>
      </c>
      <c r="K992" s="13">
        <v>0</v>
      </c>
      <c r="L992" s="13">
        <v>0</v>
      </c>
      <c r="M992" s="31">
        <v>25200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3348</v>
      </c>
      <c r="X992" s="13">
        <v>0</v>
      </c>
      <c r="Y992" s="13">
        <v>48520</v>
      </c>
      <c r="Z992" s="23">
        <v>5588.53</v>
      </c>
      <c r="AA992" s="13">
        <v>0</v>
      </c>
      <c r="AB992" s="13">
        <v>24910</v>
      </c>
    </row>
    <row r="993" spans="1:28" x14ac:dyDescent="0.25">
      <c r="A993" s="2">
        <v>992</v>
      </c>
      <c r="B993" s="3" t="s">
        <v>615</v>
      </c>
      <c r="C993" s="12">
        <v>0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3">
        <v>0</v>
      </c>
      <c r="K993" s="13">
        <v>0</v>
      </c>
      <c r="L993" s="13">
        <v>0</v>
      </c>
      <c r="M993" s="31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23">
        <v>0</v>
      </c>
      <c r="AA993" s="13">
        <v>0</v>
      </c>
      <c r="AB993" s="13">
        <v>24910</v>
      </c>
    </row>
    <row r="994" spans="1:28" x14ac:dyDescent="0.25">
      <c r="A994" s="2">
        <v>993</v>
      </c>
      <c r="B994" s="3" t="s">
        <v>615</v>
      </c>
      <c r="C994" s="12">
        <v>0</v>
      </c>
      <c r="D994" s="12">
        <v>0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3">
        <v>0</v>
      </c>
      <c r="K994" s="13">
        <v>0</v>
      </c>
      <c r="L994" s="13">
        <v>0</v>
      </c>
      <c r="M994" s="31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23">
        <v>0</v>
      </c>
      <c r="AA994" s="13">
        <v>0</v>
      </c>
      <c r="AB994" s="13">
        <v>24910</v>
      </c>
    </row>
    <row r="995" spans="1:28" x14ac:dyDescent="0.25">
      <c r="A995" s="2">
        <v>994</v>
      </c>
      <c r="B995" s="3" t="s">
        <v>616</v>
      </c>
      <c r="C995" s="12">
        <v>0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3">
        <v>0</v>
      </c>
      <c r="K995" s="13">
        <v>0</v>
      </c>
      <c r="L995" s="13">
        <v>0</v>
      </c>
      <c r="M995" s="31">
        <f>25200-3148</f>
        <v>22052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3348</v>
      </c>
      <c r="X995" s="13">
        <v>0</v>
      </c>
      <c r="Y995" s="13">
        <v>48520</v>
      </c>
      <c r="Z995" s="23">
        <v>0</v>
      </c>
      <c r="AA995" s="13">
        <v>0</v>
      </c>
      <c r="AB995" s="13">
        <v>24910</v>
      </c>
    </row>
    <row r="996" spans="1:28" x14ac:dyDescent="0.25">
      <c r="A996" s="2">
        <v>995</v>
      </c>
      <c r="B996" s="3" t="s">
        <v>617</v>
      </c>
      <c r="C996" s="12">
        <v>0</v>
      </c>
      <c r="D996" s="12">
        <v>0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3">
        <v>0</v>
      </c>
      <c r="K996" s="13">
        <v>0</v>
      </c>
      <c r="L996" s="13">
        <v>0</v>
      </c>
      <c r="M996" s="31">
        <v>22052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3348</v>
      </c>
      <c r="X996" s="13">
        <v>0</v>
      </c>
      <c r="Y996" s="13">
        <v>48520</v>
      </c>
      <c r="Z996" s="23">
        <v>0</v>
      </c>
      <c r="AA996" s="13">
        <v>0</v>
      </c>
      <c r="AB996" s="13">
        <v>24910</v>
      </c>
    </row>
    <row r="997" spans="1:28" x14ac:dyDescent="0.25">
      <c r="A997" s="2">
        <v>996</v>
      </c>
      <c r="B997" s="8" t="s">
        <v>618</v>
      </c>
      <c r="C997" s="12">
        <v>0</v>
      </c>
      <c r="D997" s="12">
        <v>0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3">
        <v>0</v>
      </c>
      <c r="K997" s="13">
        <v>0</v>
      </c>
      <c r="L997" s="13">
        <v>0</v>
      </c>
      <c r="M997" s="31">
        <v>25200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3348</v>
      </c>
      <c r="X997" s="13">
        <v>0</v>
      </c>
      <c r="Y997" s="13">
        <v>0</v>
      </c>
      <c r="Z997" s="23">
        <v>0</v>
      </c>
      <c r="AA997" s="13">
        <v>0</v>
      </c>
      <c r="AB997" s="13">
        <v>24910</v>
      </c>
    </row>
    <row r="998" spans="1:28" x14ac:dyDescent="0.25">
      <c r="A998" s="2">
        <v>997</v>
      </c>
      <c r="B998" s="7" t="s">
        <v>619</v>
      </c>
      <c r="C998" s="12">
        <v>0</v>
      </c>
      <c r="D998" s="12">
        <v>0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3">
        <v>0</v>
      </c>
      <c r="K998" s="13">
        <v>0</v>
      </c>
      <c r="L998" s="13">
        <v>0</v>
      </c>
      <c r="M998" s="31">
        <v>25200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3348</v>
      </c>
      <c r="X998" s="13">
        <v>0</v>
      </c>
      <c r="Y998" s="13">
        <v>0</v>
      </c>
      <c r="Z998" s="23">
        <v>0</v>
      </c>
      <c r="AA998" s="13">
        <v>0</v>
      </c>
      <c r="AB998" s="13">
        <v>24910</v>
      </c>
    </row>
    <row r="999" spans="1:28" x14ac:dyDescent="0.25">
      <c r="A999" s="2">
        <v>998</v>
      </c>
      <c r="B999" s="8" t="s">
        <v>619</v>
      </c>
      <c r="C999" s="12">
        <v>0</v>
      </c>
      <c r="D999" s="12">
        <v>0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3">
        <v>0</v>
      </c>
      <c r="K999" s="13">
        <v>0</v>
      </c>
      <c r="L999" s="13">
        <v>0</v>
      </c>
      <c r="M999" s="31">
        <v>25200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3348</v>
      </c>
      <c r="X999" s="13">
        <v>0</v>
      </c>
      <c r="Y999" s="13">
        <v>0</v>
      </c>
      <c r="Z999" s="23">
        <v>0</v>
      </c>
      <c r="AA999" s="13">
        <v>0</v>
      </c>
      <c r="AB999" s="13">
        <v>24910</v>
      </c>
    </row>
    <row r="1000" spans="1:28" x14ac:dyDescent="0.25">
      <c r="A1000" s="2">
        <v>999</v>
      </c>
      <c r="B1000" s="3" t="s">
        <v>620</v>
      </c>
      <c r="C1000" s="12">
        <v>0</v>
      </c>
      <c r="D1000" s="12">
        <v>0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3">
        <v>0</v>
      </c>
      <c r="K1000" s="13">
        <v>0</v>
      </c>
      <c r="L1000" s="13">
        <v>0</v>
      </c>
      <c r="M1000" s="31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23">
        <v>0</v>
      </c>
      <c r="AA1000" s="13">
        <v>0</v>
      </c>
      <c r="AB1000" s="13">
        <v>0</v>
      </c>
    </row>
    <row r="1001" spans="1:28" x14ac:dyDescent="0.25">
      <c r="A1001" s="2">
        <v>1000</v>
      </c>
      <c r="B1001" s="8" t="s">
        <v>621</v>
      </c>
      <c r="C1001" s="12">
        <v>0</v>
      </c>
      <c r="D1001" s="12">
        <v>0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3">
        <v>0</v>
      </c>
      <c r="K1001" s="13">
        <v>0</v>
      </c>
      <c r="L1001" s="13">
        <v>23200</v>
      </c>
      <c r="M1001" s="31">
        <v>25200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1674</v>
      </c>
      <c r="X1001" s="13">
        <v>0</v>
      </c>
      <c r="Y1001" s="13">
        <v>48520</v>
      </c>
      <c r="Z1001" s="23">
        <v>0</v>
      </c>
      <c r="AA1001" s="13">
        <v>0</v>
      </c>
      <c r="AB1001" s="13">
        <v>24910</v>
      </c>
    </row>
    <row r="1002" spans="1:28" x14ac:dyDescent="0.25">
      <c r="A1002" s="2">
        <v>1001</v>
      </c>
      <c r="B1002" s="3" t="s">
        <v>622</v>
      </c>
      <c r="C1002" s="12">
        <v>0</v>
      </c>
      <c r="D1002" s="12">
        <v>0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3">
        <v>0</v>
      </c>
      <c r="K1002" s="13">
        <v>0</v>
      </c>
      <c r="L1002" s="13">
        <v>23200</v>
      </c>
      <c r="M1002" s="31">
        <v>25200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3348</v>
      </c>
      <c r="X1002" s="13">
        <v>0</v>
      </c>
      <c r="Y1002" s="13">
        <v>48520</v>
      </c>
      <c r="Z1002" s="23">
        <v>0</v>
      </c>
      <c r="AA1002" s="13">
        <v>0</v>
      </c>
      <c r="AB1002" s="13">
        <v>24910</v>
      </c>
    </row>
    <row r="1003" spans="1:28" x14ac:dyDescent="0.25">
      <c r="A1003" s="2">
        <v>1002</v>
      </c>
      <c r="B1003" s="3" t="s">
        <v>623</v>
      </c>
      <c r="C1003" s="12">
        <v>0</v>
      </c>
      <c r="D1003" s="12">
        <v>0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3">
        <v>0</v>
      </c>
      <c r="K1003" s="13">
        <v>0</v>
      </c>
      <c r="L1003" s="13">
        <v>0</v>
      </c>
      <c r="M1003" s="31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48520</v>
      </c>
      <c r="Z1003" s="23">
        <v>0</v>
      </c>
      <c r="AA1003" s="13">
        <v>0</v>
      </c>
      <c r="AB1003" s="13">
        <v>24910</v>
      </c>
    </row>
    <row r="1004" spans="1:28" x14ac:dyDescent="0.25">
      <c r="A1004" s="2">
        <v>1003</v>
      </c>
      <c r="B1004" s="3" t="s">
        <v>623</v>
      </c>
      <c r="C1004" s="12">
        <v>0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3">
        <v>0</v>
      </c>
      <c r="K1004" s="13">
        <v>0</v>
      </c>
      <c r="L1004" s="13">
        <v>0</v>
      </c>
      <c r="M1004" s="31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48520</v>
      </c>
      <c r="Z1004" s="23">
        <v>0</v>
      </c>
      <c r="AA1004" s="13">
        <v>0</v>
      </c>
      <c r="AB1004" s="13">
        <v>24910</v>
      </c>
    </row>
    <row r="1005" spans="1:28" x14ac:dyDescent="0.25">
      <c r="A1005" s="2">
        <v>1004</v>
      </c>
      <c r="B1005" s="3" t="s">
        <v>624</v>
      </c>
      <c r="C1005" s="12">
        <v>0</v>
      </c>
      <c r="D1005" s="12">
        <v>0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3">
        <v>0</v>
      </c>
      <c r="K1005" s="13">
        <v>0</v>
      </c>
      <c r="L1005" s="13">
        <v>0</v>
      </c>
      <c r="M1005" s="31">
        <v>4200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1674</v>
      </c>
      <c r="X1005" s="13">
        <v>0</v>
      </c>
      <c r="Y1005" s="13">
        <v>48520</v>
      </c>
      <c r="Z1005" s="23">
        <v>750.76</v>
      </c>
      <c r="AA1005" s="13">
        <v>0</v>
      </c>
      <c r="AB1005" s="13">
        <v>24910</v>
      </c>
    </row>
    <row r="1006" spans="1:28" x14ac:dyDescent="0.25">
      <c r="A1006" s="2">
        <v>1005</v>
      </c>
      <c r="B1006" s="3" t="s">
        <v>625</v>
      </c>
      <c r="C1006" s="12">
        <v>0</v>
      </c>
      <c r="D1006" s="12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3">
        <v>0</v>
      </c>
      <c r="K1006" s="13">
        <v>0</v>
      </c>
      <c r="L1006" s="13">
        <v>0</v>
      </c>
      <c r="M1006" s="31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48520</v>
      </c>
      <c r="Z1006" s="23">
        <v>0</v>
      </c>
      <c r="AA1006" s="13">
        <v>0</v>
      </c>
      <c r="AB1006" s="13">
        <v>24910</v>
      </c>
    </row>
    <row r="1007" spans="1:28" x14ac:dyDescent="0.25">
      <c r="A1007" s="2">
        <v>1006</v>
      </c>
      <c r="B1007" s="3" t="s">
        <v>625</v>
      </c>
      <c r="C1007" s="12">
        <v>0</v>
      </c>
      <c r="D1007" s="12">
        <v>0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3">
        <v>0</v>
      </c>
      <c r="K1007" s="13">
        <v>0</v>
      </c>
      <c r="L1007" s="13">
        <v>0</v>
      </c>
      <c r="M1007" s="31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48520</v>
      </c>
      <c r="Z1007" s="23">
        <v>0</v>
      </c>
      <c r="AA1007" s="13">
        <v>0</v>
      </c>
      <c r="AB1007" s="13">
        <v>24910</v>
      </c>
    </row>
    <row r="1008" spans="1:28" x14ac:dyDescent="0.25">
      <c r="A1008" s="2">
        <v>1007</v>
      </c>
      <c r="B1008" s="3" t="s">
        <v>625</v>
      </c>
      <c r="C1008" s="12">
        <v>0</v>
      </c>
      <c r="D1008" s="12">
        <v>0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3">
        <v>0</v>
      </c>
      <c r="K1008" s="13">
        <v>0</v>
      </c>
      <c r="L1008" s="13">
        <v>0</v>
      </c>
      <c r="M1008" s="31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48520</v>
      </c>
      <c r="Z1008" s="23">
        <v>0</v>
      </c>
      <c r="AA1008" s="13">
        <v>0</v>
      </c>
      <c r="AB1008" s="13">
        <v>24910</v>
      </c>
    </row>
    <row r="1009" spans="1:28" x14ac:dyDescent="0.25">
      <c r="A1009" s="2">
        <v>1008</v>
      </c>
      <c r="B1009" s="3" t="s">
        <v>625</v>
      </c>
      <c r="C1009" s="12">
        <v>0</v>
      </c>
      <c r="D1009" s="12">
        <v>0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3">
        <v>0</v>
      </c>
      <c r="K1009" s="13">
        <v>0</v>
      </c>
      <c r="L1009" s="13">
        <v>0</v>
      </c>
      <c r="M1009" s="31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48520</v>
      </c>
      <c r="Z1009" s="23">
        <v>0</v>
      </c>
      <c r="AA1009" s="13">
        <v>0</v>
      </c>
      <c r="AB1009" s="13">
        <v>24910</v>
      </c>
    </row>
    <row r="1010" spans="1:28" x14ac:dyDescent="0.25">
      <c r="A1010" s="2">
        <v>1009</v>
      </c>
      <c r="B1010" s="7" t="s">
        <v>626</v>
      </c>
      <c r="C1010" s="12">
        <v>0</v>
      </c>
      <c r="D1010" s="12">
        <v>0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3">
        <v>0</v>
      </c>
      <c r="K1010" s="13">
        <v>0</v>
      </c>
      <c r="L1010" s="13">
        <v>0</v>
      </c>
      <c r="M1010" s="31">
        <v>25200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1674</v>
      </c>
      <c r="V1010" s="13">
        <v>1674</v>
      </c>
      <c r="W1010" s="13">
        <v>3348</v>
      </c>
      <c r="X1010" s="13">
        <v>0</v>
      </c>
      <c r="Y1010" s="13">
        <v>48520</v>
      </c>
      <c r="Z1010" s="23">
        <v>0</v>
      </c>
      <c r="AA1010" s="13">
        <v>0</v>
      </c>
      <c r="AB1010" s="13">
        <v>24910</v>
      </c>
    </row>
    <row r="1011" spans="1:28" x14ac:dyDescent="0.25">
      <c r="A1011" s="2">
        <v>1010</v>
      </c>
      <c r="B1011" s="7" t="s">
        <v>626</v>
      </c>
      <c r="C1011" s="12">
        <v>0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3">
        <v>0</v>
      </c>
      <c r="K1011" s="13">
        <v>15450</v>
      </c>
      <c r="L1011" s="13">
        <v>23200</v>
      </c>
      <c r="M1011" s="31">
        <v>25200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3348</v>
      </c>
      <c r="X1011" s="13">
        <v>0</v>
      </c>
      <c r="Y1011" s="13">
        <v>48520</v>
      </c>
      <c r="Z1011" s="23">
        <v>0</v>
      </c>
      <c r="AA1011" s="13">
        <v>0</v>
      </c>
      <c r="AB1011" s="13">
        <v>24910</v>
      </c>
    </row>
    <row r="1012" spans="1:28" x14ac:dyDescent="0.25">
      <c r="A1012" s="2">
        <v>1011</v>
      </c>
      <c r="B1012" s="7" t="s">
        <v>627</v>
      </c>
      <c r="C1012" s="12">
        <v>0</v>
      </c>
      <c r="D1012" s="12">
        <v>0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3">
        <v>0</v>
      </c>
      <c r="K1012" s="13">
        <v>0</v>
      </c>
      <c r="L1012" s="13">
        <v>0</v>
      </c>
      <c r="M1012" s="31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23">
        <v>0</v>
      </c>
      <c r="AA1012" s="13">
        <v>0</v>
      </c>
      <c r="AB1012" s="13">
        <v>24910</v>
      </c>
    </row>
    <row r="1013" spans="1:28" x14ac:dyDescent="0.25">
      <c r="A1013" s="2">
        <v>1012</v>
      </c>
      <c r="B1013" s="7"/>
      <c r="C1013" s="12">
        <v>0</v>
      </c>
      <c r="D1013" s="12">
        <v>0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3">
        <v>0</v>
      </c>
      <c r="K1013" s="13">
        <v>0</v>
      </c>
      <c r="L1013" s="13">
        <v>0</v>
      </c>
      <c r="M1013" s="31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23">
        <v>0</v>
      </c>
      <c r="AA1013" s="13">
        <v>0</v>
      </c>
    </row>
    <row r="1014" spans="1:28" x14ac:dyDescent="0.25">
      <c r="A1014" s="2">
        <v>1013</v>
      </c>
      <c r="B1014" s="8" t="s">
        <v>628</v>
      </c>
      <c r="C1014" s="12">
        <v>0</v>
      </c>
      <c r="D1014" s="12">
        <v>0</v>
      </c>
      <c r="E1014" s="12">
        <v>0</v>
      </c>
      <c r="F1014" s="12">
        <v>0</v>
      </c>
      <c r="G1014" s="12">
        <v>0</v>
      </c>
      <c r="H1014" s="12">
        <v>0</v>
      </c>
      <c r="I1014" s="12">
        <v>16800</v>
      </c>
      <c r="J1014" s="13">
        <v>15955</v>
      </c>
      <c r="K1014" s="13">
        <v>15450</v>
      </c>
      <c r="L1014" s="13">
        <v>23200</v>
      </c>
      <c r="M1014" s="31">
        <v>25200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1674</v>
      </c>
      <c r="T1014" s="13">
        <v>1674</v>
      </c>
      <c r="U1014" s="13">
        <v>1674</v>
      </c>
      <c r="V1014" s="13">
        <v>1674</v>
      </c>
      <c r="W1014" s="13">
        <v>3348</v>
      </c>
      <c r="X1014" s="13">
        <v>0</v>
      </c>
      <c r="Y1014" s="13">
        <v>48520</v>
      </c>
      <c r="Z1014" s="23">
        <v>0</v>
      </c>
      <c r="AA1014" s="13">
        <v>0</v>
      </c>
      <c r="AB1014" s="13">
        <v>24910</v>
      </c>
    </row>
    <row r="1015" spans="1:28" x14ac:dyDescent="0.25">
      <c r="A1015" s="2" t="s">
        <v>629</v>
      </c>
      <c r="B1015" s="3" t="s">
        <v>630</v>
      </c>
      <c r="C1015" s="12">
        <v>0</v>
      </c>
      <c r="D1015" s="12">
        <v>0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3">
        <v>15955</v>
      </c>
      <c r="K1015" s="13">
        <v>15450</v>
      </c>
      <c r="L1015" s="13">
        <v>23200</v>
      </c>
      <c r="M1015" s="31">
        <v>25200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1674</v>
      </c>
      <c r="U1015" s="13">
        <v>1674</v>
      </c>
      <c r="V1015" s="13">
        <v>1674</v>
      </c>
      <c r="W1015" s="13">
        <v>3348</v>
      </c>
      <c r="X1015" s="13">
        <v>0</v>
      </c>
      <c r="Y1015" s="13">
        <v>48520</v>
      </c>
      <c r="Z1015" s="23">
        <v>0</v>
      </c>
      <c r="AA1015" s="13">
        <v>0</v>
      </c>
      <c r="AB1015" s="13">
        <v>24910</v>
      </c>
    </row>
    <row r="1016" spans="1:28" x14ac:dyDescent="0.25">
      <c r="A1016" s="9"/>
      <c r="B1016" s="10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32"/>
      <c r="N1016" s="22">
        <v>0</v>
      </c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5"/>
    </row>
    <row r="1017" spans="1:28" x14ac:dyDescent="0.25">
      <c r="A1017" s="9"/>
      <c r="B1017" s="10"/>
      <c r="C1017" s="21"/>
      <c r="D1017" s="21"/>
      <c r="E1017" s="21"/>
      <c r="F1017" s="21"/>
      <c r="G1017" s="21"/>
      <c r="H1017" s="21"/>
      <c r="I1017" s="21"/>
      <c r="J1017" s="21"/>
      <c r="K1017" s="22"/>
      <c r="L1017" s="22"/>
      <c r="M1017" s="33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5"/>
    </row>
    <row r="1018" spans="1:28" x14ac:dyDescent="0.25">
      <c r="A1018" s="9"/>
      <c r="B1018" s="10"/>
      <c r="C1018" s="21"/>
      <c r="D1018" s="21"/>
      <c r="E1018" s="21"/>
      <c r="F1018" s="21"/>
      <c r="G1018" s="21"/>
      <c r="H1018" s="21"/>
      <c r="I1018" s="21"/>
      <c r="J1018" s="21"/>
      <c r="K1018" s="22"/>
      <c r="L1018" s="22"/>
      <c r="M1018" s="33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5"/>
    </row>
    <row r="1019" spans="1:28" x14ac:dyDescent="0.25">
      <c r="A1019" s="9"/>
      <c r="B1019" s="10"/>
      <c r="C1019" s="21"/>
      <c r="D1019" s="21"/>
      <c r="E1019" s="21"/>
      <c r="F1019" s="21"/>
      <c r="G1019" s="21"/>
      <c r="H1019" s="21"/>
      <c r="I1019" s="21"/>
      <c r="J1019" s="21"/>
      <c r="K1019" s="22"/>
      <c r="L1019" s="22"/>
      <c r="M1019" s="33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5"/>
    </row>
    <row r="1021" spans="1:28" x14ac:dyDescent="0.25">
      <c r="U1021" s="15"/>
      <c r="V1021" s="30"/>
      <c r="W1021" s="30"/>
    </row>
    <row r="1031" spans="15:29" x14ac:dyDescent="0.25">
      <c r="AA1031" s="13" t="s">
        <v>631</v>
      </c>
      <c r="AC1031" s="44" t="s">
        <v>631</v>
      </c>
    </row>
    <row r="1038" spans="15:29" x14ac:dyDescent="0.25">
      <c r="O1038" s="15"/>
    </row>
  </sheetData>
  <autoFilter ref="AA1:AC1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2018-06-08T17:01:54Z</dcterms:modified>
</cp:coreProperties>
</file>